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7D94C0A3-28ED-4207-8AA1-051A9BB34B09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48" i="1" l="1"/>
  <c r="AX147" i="1"/>
  <c r="I139" i="1"/>
  <c r="D139" i="1"/>
  <c r="E139" i="1" s="1"/>
  <c r="F139" i="1" s="1"/>
  <c r="H139" i="1" s="1"/>
  <c r="C139" i="1"/>
  <c r="I138" i="1"/>
  <c r="E138" i="1"/>
  <c r="F138" i="1" s="1"/>
  <c r="H138" i="1" s="1"/>
  <c r="D138" i="1"/>
  <c r="C138" i="1"/>
  <c r="D137" i="1"/>
  <c r="E137" i="1" s="1"/>
  <c r="F137" i="1" s="1"/>
  <c r="H137" i="1" s="1"/>
  <c r="D136" i="1"/>
  <c r="C136" i="1"/>
  <c r="E136" i="1" s="1"/>
  <c r="F136" i="1" s="1"/>
  <c r="H136" i="1" s="1"/>
  <c r="D135" i="1"/>
  <c r="E135" i="1" s="1"/>
  <c r="F135" i="1" s="1"/>
  <c r="H135" i="1" s="1"/>
  <c r="I134" i="1"/>
  <c r="I130" i="1" s="1"/>
  <c r="E134" i="1"/>
  <c r="F134" i="1" s="1"/>
  <c r="H134" i="1" s="1"/>
  <c r="D134" i="1"/>
  <c r="C134" i="1"/>
  <c r="I133" i="1"/>
  <c r="D133" i="1"/>
  <c r="C133" i="1"/>
  <c r="E133" i="1" s="1"/>
  <c r="F133" i="1" s="1"/>
  <c r="H133" i="1" s="1"/>
  <c r="E132" i="1"/>
  <c r="D132" i="1"/>
  <c r="C132" i="1"/>
  <c r="C130" i="1" s="1"/>
  <c r="E131" i="1"/>
  <c r="F131" i="1" s="1"/>
  <c r="AW130" i="1"/>
  <c r="AV130" i="1"/>
  <c r="AU130" i="1"/>
  <c r="AT130" i="1"/>
  <c r="AS130" i="1"/>
  <c r="AR130" i="1"/>
  <c r="AQ130" i="1"/>
  <c r="AP130" i="1"/>
  <c r="AO130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G130" i="1"/>
  <c r="D130" i="1"/>
  <c r="I129" i="1"/>
  <c r="D129" i="1"/>
  <c r="C129" i="1"/>
  <c r="E129" i="1" s="1"/>
  <c r="F129" i="1" s="1"/>
  <c r="H129" i="1" s="1"/>
  <c r="C128" i="1"/>
  <c r="E128" i="1" s="1"/>
  <c r="F128" i="1" s="1"/>
  <c r="H128" i="1" s="1"/>
  <c r="D127" i="1"/>
  <c r="C127" i="1"/>
  <c r="E127" i="1" s="1"/>
  <c r="F127" i="1" s="1"/>
  <c r="H127" i="1" s="1"/>
  <c r="I126" i="1"/>
  <c r="D126" i="1"/>
  <c r="E126" i="1" s="1"/>
  <c r="F126" i="1" s="1"/>
  <c r="H126" i="1" s="1"/>
  <c r="C126" i="1"/>
  <c r="D125" i="1"/>
  <c r="C125" i="1"/>
  <c r="E125" i="1" s="1"/>
  <c r="F125" i="1" s="1"/>
  <c r="H125" i="1" s="1"/>
  <c r="I124" i="1"/>
  <c r="E124" i="1"/>
  <c r="F124" i="1" s="1"/>
  <c r="H124" i="1" s="1"/>
  <c r="I123" i="1"/>
  <c r="I120" i="1" s="1"/>
  <c r="E123" i="1"/>
  <c r="F123" i="1" s="1"/>
  <c r="H123" i="1" s="1"/>
  <c r="D123" i="1"/>
  <c r="C123" i="1"/>
  <c r="C122" i="1"/>
  <c r="E122" i="1" s="1"/>
  <c r="E121" i="1"/>
  <c r="F121" i="1" s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G120" i="1"/>
  <c r="D120" i="1"/>
  <c r="I119" i="1"/>
  <c r="I112" i="1" s="1"/>
  <c r="D119" i="1"/>
  <c r="C119" i="1"/>
  <c r="E119" i="1" s="1"/>
  <c r="F119" i="1" s="1"/>
  <c r="H119" i="1" s="1"/>
  <c r="I118" i="1"/>
  <c r="D118" i="1"/>
  <c r="C118" i="1"/>
  <c r="E118" i="1" s="1"/>
  <c r="F118" i="1" s="1"/>
  <c r="H118" i="1" s="1"/>
  <c r="I117" i="1"/>
  <c r="D117" i="1"/>
  <c r="E117" i="1" s="1"/>
  <c r="F117" i="1" s="1"/>
  <c r="H117" i="1" s="1"/>
  <c r="C117" i="1"/>
  <c r="D116" i="1"/>
  <c r="E116" i="1" s="1"/>
  <c r="F116" i="1" s="1"/>
  <c r="H116" i="1" s="1"/>
  <c r="C116" i="1"/>
  <c r="D115" i="1"/>
  <c r="C115" i="1"/>
  <c r="E115" i="1" s="1"/>
  <c r="F115" i="1" s="1"/>
  <c r="H115" i="1" s="1"/>
  <c r="D114" i="1"/>
  <c r="D112" i="1" s="1"/>
  <c r="C114" i="1"/>
  <c r="E114" i="1" s="1"/>
  <c r="F113" i="1"/>
  <c r="H113" i="1" s="1"/>
  <c r="E113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G112" i="1"/>
  <c r="I111" i="1"/>
  <c r="D111" i="1"/>
  <c r="C111" i="1"/>
  <c r="E111" i="1" s="1"/>
  <c r="F111" i="1" s="1"/>
  <c r="H111" i="1" s="1"/>
  <c r="I110" i="1"/>
  <c r="D110" i="1"/>
  <c r="E110" i="1" s="1"/>
  <c r="F110" i="1" s="1"/>
  <c r="H110" i="1" s="1"/>
  <c r="C110" i="1"/>
  <c r="D109" i="1"/>
  <c r="C109" i="1"/>
  <c r="E109" i="1" s="1"/>
  <c r="F109" i="1" s="1"/>
  <c r="H109" i="1" s="1"/>
  <c r="D108" i="1"/>
  <c r="C108" i="1"/>
  <c r="E108" i="1" s="1"/>
  <c r="F108" i="1" s="1"/>
  <c r="H108" i="1" s="1"/>
  <c r="I107" i="1"/>
  <c r="D107" i="1"/>
  <c r="E107" i="1" s="1"/>
  <c r="F107" i="1" s="1"/>
  <c r="H107" i="1" s="1"/>
  <c r="C107" i="1"/>
  <c r="I106" i="1"/>
  <c r="E106" i="1"/>
  <c r="F106" i="1" s="1"/>
  <c r="H106" i="1" s="1"/>
  <c r="D106" i="1"/>
  <c r="C106" i="1"/>
  <c r="I105" i="1"/>
  <c r="I102" i="1" s="1"/>
  <c r="D105" i="1"/>
  <c r="C105" i="1"/>
  <c r="E105" i="1" s="1"/>
  <c r="F105" i="1" s="1"/>
  <c r="H105" i="1" s="1"/>
  <c r="E104" i="1"/>
  <c r="F104" i="1" s="1"/>
  <c r="H104" i="1" s="1"/>
  <c r="D104" i="1"/>
  <c r="C104" i="1"/>
  <c r="C103" i="1"/>
  <c r="E103" i="1" s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G102" i="1"/>
  <c r="D100" i="1"/>
  <c r="E100" i="1" s="1"/>
  <c r="F100" i="1" s="1"/>
  <c r="H100" i="1" s="1"/>
  <c r="C100" i="1"/>
  <c r="G99" i="1"/>
  <c r="E99" i="1"/>
  <c r="F99" i="1" s="1"/>
  <c r="H99" i="1" s="1"/>
  <c r="D99" i="1"/>
  <c r="C99" i="1"/>
  <c r="I98" i="1"/>
  <c r="E98" i="1"/>
  <c r="F98" i="1" s="1"/>
  <c r="H98" i="1" s="1"/>
  <c r="D98" i="1"/>
  <c r="C98" i="1"/>
  <c r="E97" i="1"/>
  <c r="F97" i="1" s="1"/>
  <c r="H97" i="1" s="1"/>
  <c r="D97" i="1"/>
  <c r="C97" i="1"/>
  <c r="I96" i="1"/>
  <c r="I93" i="1" s="1"/>
  <c r="D96" i="1"/>
  <c r="C96" i="1"/>
  <c r="E96" i="1" s="1"/>
  <c r="F96" i="1" s="1"/>
  <c r="H96" i="1" s="1"/>
  <c r="I95" i="1"/>
  <c r="D95" i="1"/>
  <c r="E95" i="1" s="1"/>
  <c r="F95" i="1" s="1"/>
  <c r="H95" i="1" s="1"/>
  <c r="C95" i="1"/>
  <c r="G94" i="1"/>
  <c r="G93" i="1" s="1"/>
  <c r="D94" i="1"/>
  <c r="E94" i="1" s="1"/>
  <c r="C94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2" i="1"/>
  <c r="D92" i="1"/>
  <c r="C92" i="1"/>
  <c r="E92" i="1" s="1"/>
  <c r="I91" i="1"/>
  <c r="F91" i="1"/>
  <c r="H91" i="1" s="1"/>
  <c r="H90" i="1" s="1"/>
  <c r="C91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G90" i="1"/>
  <c r="D90" i="1"/>
  <c r="F89" i="1"/>
  <c r="H89" i="1" s="1"/>
  <c r="E89" i="1"/>
  <c r="E79" i="1"/>
  <c r="F79" i="1" s="1"/>
  <c r="F78" i="1" s="1"/>
  <c r="AW78" i="1"/>
  <c r="AV78" i="1"/>
  <c r="AU78" i="1"/>
  <c r="AT78" i="1"/>
  <c r="AS78" i="1"/>
  <c r="AR78" i="1"/>
  <c r="AQ78" i="1"/>
  <c r="AP78" i="1"/>
  <c r="AP50" i="1" s="1"/>
  <c r="AP142" i="1" s="1"/>
  <c r="AO78" i="1"/>
  <c r="AN78" i="1"/>
  <c r="AM78" i="1"/>
  <c r="AL78" i="1"/>
  <c r="AK78" i="1"/>
  <c r="AJ78" i="1"/>
  <c r="AI78" i="1"/>
  <c r="AH78" i="1"/>
  <c r="AH50" i="1" s="1"/>
  <c r="AH142" i="1" s="1"/>
  <c r="AG78" i="1"/>
  <c r="AF78" i="1"/>
  <c r="AE78" i="1"/>
  <c r="AD78" i="1"/>
  <c r="AC78" i="1"/>
  <c r="AB78" i="1"/>
  <c r="AA78" i="1"/>
  <c r="Z78" i="1"/>
  <c r="Z50" i="1" s="1"/>
  <c r="Z142" i="1" s="1"/>
  <c r="Y78" i="1"/>
  <c r="X78" i="1"/>
  <c r="W78" i="1"/>
  <c r="V78" i="1"/>
  <c r="U78" i="1"/>
  <c r="T78" i="1"/>
  <c r="S78" i="1"/>
  <c r="R78" i="1"/>
  <c r="R50" i="1" s="1"/>
  <c r="R142" i="1" s="1"/>
  <c r="Q78" i="1"/>
  <c r="P78" i="1"/>
  <c r="O78" i="1"/>
  <c r="N78" i="1"/>
  <c r="M78" i="1"/>
  <c r="L78" i="1"/>
  <c r="K78" i="1"/>
  <c r="J78" i="1"/>
  <c r="J50" i="1" s="1"/>
  <c r="J142" i="1" s="1"/>
  <c r="I78" i="1"/>
  <c r="H78" i="1"/>
  <c r="G78" i="1"/>
  <c r="D78" i="1"/>
  <c r="C78" i="1"/>
  <c r="E77" i="1"/>
  <c r="F77" i="1" s="1"/>
  <c r="H77" i="1" s="1"/>
  <c r="E76" i="1"/>
  <c r="F76" i="1" s="1"/>
  <c r="H76" i="1" s="1"/>
  <c r="I75" i="1"/>
  <c r="F75" i="1"/>
  <c r="H75" i="1" s="1"/>
  <c r="E75" i="1"/>
  <c r="F74" i="1"/>
  <c r="H74" i="1" s="1"/>
  <c r="E74" i="1"/>
  <c r="E73" i="1"/>
  <c r="F73" i="1" s="1"/>
  <c r="H73" i="1" s="1"/>
  <c r="I72" i="1"/>
  <c r="I69" i="1" s="1"/>
  <c r="E72" i="1"/>
  <c r="E69" i="1" s="1"/>
  <c r="F71" i="1"/>
  <c r="H71" i="1" s="1"/>
  <c r="E71" i="1"/>
  <c r="F70" i="1"/>
  <c r="H70" i="1" s="1"/>
  <c r="E70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K50" i="1" s="1"/>
  <c r="K143" i="1" s="1"/>
  <c r="J69" i="1"/>
  <c r="G69" i="1"/>
  <c r="D69" i="1"/>
  <c r="C69" i="1"/>
  <c r="C50" i="1" s="1"/>
  <c r="E68" i="1"/>
  <c r="F68" i="1" s="1"/>
  <c r="H68" i="1" s="1"/>
  <c r="F67" i="1"/>
  <c r="H67" i="1" s="1"/>
  <c r="E67" i="1"/>
  <c r="F66" i="1"/>
  <c r="H66" i="1" s="1"/>
  <c r="E66" i="1"/>
  <c r="F65" i="1"/>
  <c r="F64" i="1" s="1"/>
  <c r="E65" i="1"/>
  <c r="E64" i="1" s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F64" i="1"/>
  <c r="AE64" i="1"/>
  <c r="AD64" i="1"/>
  <c r="AB64" i="1"/>
  <c r="AB50" i="1" s="1"/>
  <c r="AA64" i="1"/>
  <c r="Z64" i="1"/>
  <c r="Y64" i="1"/>
  <c r="X64" i="1"/>
  <c r="W64" i="1"/>
  <c r="V64" i="1"/>
  <c r="U64" i="1"/>
  <c r="T64" i="1"/>
  <c r="T50" i="1" s="1"/>
  <c r="S64" i="1"/>
  <c r="R64" i="1"/>
  <c r="Q64" i="1"/>
  <c r="P64" i="1"/>
  <c r="O64" i="1"/>
  <c r="N64" i="1"/>
  <c r="M64" i="1"/>
  <c r="L64" i="1"/>
  <c r="L50" i="1" s="1"/>
  <c r="K64" i="1"/>
  <c r="J64" i="1"/>
  <c r="I64" i="1"/>
  <c r="G64" i="1"/>
  <c r="D64" i="1"/>
  <c r="C64" i="1"/>
  <c r="I63" i="1"/>
  <c r="E63" i="1"/>
  <c r="F63" i="1" s="1"/>
  <c r="H63" i="1" s="1"/>
  <c r="E62" i="1"/>
  <c r="F62" i="1" s="1"/>
  <c r="H62" i="1" s="1"/>
  <c r="I61" i="1"/>
  <c r="F61" i="1"/>
  <c r="H61" i="1" s="1"/>
  <c r="E61" i="1"/>
  <c r="H60" i="1"/>
  <c r="F60" i="1"/>
  <c r="E60" i="1"/>
  <c r="I59" i="1"/>
  <c r="E59" i="1"/>
  <c r="F59" i="1" s="1"/>
  <c r="H59" i="1" s="1"/>
  <c r="I58" i="1"/>
  <c r="H58" i="1"/>
  <c r="F58" i="1"/>
  <c r="E58" i="1"/>
  <c r="I57" i="1"/>
  <c r="E57" i="1"/>
  <c r="F57" i="1" s="1"/>
  <c r="H57" i="1" s="1"/>
  <c r="I56" i="1"/>
  <c r="H56" i="1"/>
  <c r="F56" i="1"/>
  <c r="E56" i="1"/>
  <c r="I55" i="1"/>
  <c r="E55" i="1"/>
  <c r="F55" i="1" s="1"/>
  <c r="H55" i="1" s="1"/>
  <c r="I54" i="1"/>
  <c r="D54" i="1"/>
  <c r="E54" i="1" s="1"/>
  <c r="F54" i="1" s="1"/>
  <c r="H54" i="1" s="1"/>
  <c r="C54" i="1"/>
  <c r="I53" i="1"/>
  <c r="I51" i="1" s="1"/>
  <c r="I50" i="1" s="1"/>
  <c r="E53" i="1"/>
  <c r="E51" i="1" s="1"/>
  <c r="I52" i="1"/>
  <c r="F52" i="1"/>
  <c r="H52" i="1" s="1"/>
  <c r="E52" i="1"/>
  <c r="AW51" i="1"/>
  <c r="AV51" i="1"/>
  <c r="AV50" i="1" s="1"/>
  <c r="AU51" i="1"/>
  <c r="AU50" i="1" s="1"/>
  <c r="AT51" i="1"/>
  <c r="AS51" i="1"/>
  <c r="AS50" i="1" s="1"/>
  <c r="AR51" i="1"/>
  <c r="AQ51" i="1"/>
  <c r="AQ50" i="1" s="1"/>
  <c r="AQ143" i="1" s="1"/>
  <c r="AP51" i="1"/>
  <c r="AO51" i="1"/>
  <c r="AN51" i="1"/>
  <c r="AN50" i="1" s="1"/>
  <c r="AM51" i="1"/>
  <c r="AM50" i="1" s="1"/>
  <c r="AL51" i="1"/>
  <c r="AK51" i="1"/>
  <c r="AK50" i="1" s="1"/>
  <c r="AJ51" i="1"/>
  <c r="AI51" i="1"/>
  <c r="AI50" i="1" s="1"/>
  <c r="AI143" i="1" s="1"/>
  <c r="AH51" i="1"/>
  <c r="AG51" i="1"/>
  <c r="AF51" i="1"/>
  <c r="AF50" i="1" s="1"/>
  <c r="AE51" i="1"/>
  <c r="AE50" i="1" s="1"/>
  <c r="AD51" i="1"/>
  <c r="AC51" i="1"/>
  <c r="AC50" i="1" s="1"/>
  <c r="AB51" i="1"/>
  <c r="AA51" i="1"/>
  <c r="AA50" i="1" s="1"/>
  <c r="AA143" i="1" s="1"/>
  <c r="Z51" i="1"/>
  <c r="Y51" i="1"/>
  <c r="X51" i="1"/>
  <c r="X50" i="1" s="1"/>
  <c r="W51" i="1"/>
  <c r="W50" i="1" s="1"/>
  <c r="V51" i="1"/>
  <c r="U51" i="1"/>
  <c r="U50" i="1" s="1"/>
  <c r="T51" i="1"/>
  <c r="S51" i="1"/>
  <c r="S50" i="1" s="1"/>
  <c r="S143" i="1" s="1"/>
  <c r="R51" i="1"/>
  <c r="Q51" i="1"/>
  <c r="P51" i="1"/>
  <c r="P50" i="1" s="1"/>
  <c r="O51" i="1"/>
  <c r="O50" i="1" s="1"/>
  <c r="N51" i="1"/>
  <c r="N50" i="1" s="1"/>
  <c r="G51" i="1"/>
  <c r="G50" i="1" s="1"/>
  <c r="C51" i="1"/>
  <c r="AW50" i="1"/>
  <c r="AT50" i="1"/>
  <c r="AR50" i="1"/>
  <c r="AO50" i="1"/>
  <c r="AL50" i="1"/>
  <c r="AJ50" i="1"/>
  <c r="AG50" i="1"/>
  <c r="AD50" i="1"/>
  <c r="Y50" i="1"/>
  <c r="V50" i="1"/>
  <c r="M50" i="1"/>
  <c r="I49" i="1"/>
  <c r="E49" i="1"/>
  <c r="F49" i="1" s="1"/>
  <c r="D49" i="1"/>
  <c r="C49" i="1"/>
  <c r="I48" i="1"/>
  <c r="E48" i="1"/>
  <c r="F48" i="1" s="1"/>
  <c r="H48" i="1" s="1"/>
  <c r="C48" i="1"/>
  <c r="I47" i="1"/>
  <c r="E47" i="1"/>
  <c r="F47" i="1" s="1"/>
  <c r="H47" i="1" s="1"/>
  <c r="D47" i="1"/>
  <c r="C47" i="1"/>
  <c r="I46" i="1"/>
  <c r="D46" i="1"/>
  <c r="C46" i="1"/>
  <c r="E46" i="1" s="1"/>
  <c r="F46" i="1" s="1"/>
  <c r="H46" i="1" s="1"/>
  <c r="I45" i="1"/>
  <c r="D45" i="1"/>
  <c r="C45" i="1"/>
  <c r="E45" i="1" s="1"/>
  <c r="F45" i="1" s="1"/>
  <c r="H45" i="1" s="1"/>
  <c r="I44" i="1"/>
  <c r="H44" i="1"/>
  <c r="D44" i="1"/>
  <c r="C44" i="1"/>
  <c r="E44" i="1" s="1"/>
  <c r="F44" i="1" s="1"/>
  <c r="I43" i="1"/>
  <c r="E43" i="1"/>
  <c r="F43" i="1" s="1"/>
  <c r="H43" i="1" s="1"/>
  <c r="D43" i="1"/>
  <c r="C43" i="1"/>
  <c r="I42" i="1"/>
  <c r="D42" i="1"/>
  <c r="C42" i="1"/>
  <c r="I41" i="1"/>
  <c r="D41" i="1"/>
  <c r="C41" i="1"/>
  <c r="E41" i="1" s="1"/>
  <c r="F41" i="1" s="1"/>
  <c r="H41" i="1" s="1"/>
  <c r="I40" i="1"/>
  <c r="D40" i="1"/>
  <c r="D39" i="1" s="1"/>
  <c r="C40" i="1"/>
  <c r="E40" i="1" s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G39" i="1"/>
  <c r="I38" i="1"/>
  <c r="D38" i="1"/>
  <c r="E38" i="1" s="1"/>
  <c r="F38" i="1" s="1"/>
  <c r="H38" i="1" s="1"/>
  <c r="C38" i="1"/>
  <c r="F37" i="1"/>
  <c r="H37" i="1" s="1"/>
  <c r="E34" i="1"/>
  <c r="F34" i="1" s="1"/>
  <c r="E29" i="1"/>
  <c r="F29" i="1" s="1"/>
  <c r="H29" i="1" s="1"/>
  <c r="I27" i="1"/>
  <c r="G27" i="1"/>
  <c r="G25" i="1" s="1"/>
  <c r="E27" i="1"/>
  <c r="F27" i="1" s="1"/>
  <c r="H27" i="1" s="1"/>
  <c r="C27" i="1"/>
  <c r="F26" i="1"/>
  <c r="C26" i="1"/>
  <c r="E26" i="1" s="1"/>
  <c r="AW25" i="1"/>
  <c r="AV25" i="1"/>
  <c r="AU25" i="1"/>
  <c r="AT25" i="1"/>
  <c r="AS25" i="1"/>
  <c r="AR25" i="1"/>
  <c r="AR144" i="1" s="1"/>
  <c r="AQ25" i="1"/>
  <c r="AP25" i="1"/>
  <c r="AO25" i="1"/>
  <c r="AN25" i="1"/>
  <c r="AM25" i="1"/>
  <c r="AL25" i="1"/>
  <c r="AK25" i="1"/>
  <c r="AJ25" i="1"/>
  <c r="AJ144" i="1" s="1"/>
  <c r="AI25" i="1"/>
  <c r="AH25" i="1"/>
  <c r="AG25" i="1"/>
  <c r="AF25" i="1"/>
  <c r="AE25" i="1"/>
  <c r="AD25" i="1"/>
  <c r="AC25" i="1"/>
  <c r="AB25" i="1"/>
  <c r="AB144" i="1" s="1"/>
  <c r="AA25" i="1"/>
  <c r="Z25" i="1"/>
  <c r="Y25" i="1"/>
  <c r="X25" i="1"/>
  <c r="W25" i="1"/>
  <c r="V25" i="1"/>
  <c r="U25" i="1"/>
  <c r="T25" i="1"/>
  <c r="T144" i="1" s="1"/>
  <c r="S25" i="1"/>
  <c r="R25" i="1"/>
  <c r="Q25" i="1"/>
  <c r="P25" i="1"/>
  <c r="O25" i="1"/>
  <c r="N25" i="1"/>
  <c r="M25" i="1"/>
  <c r="L25" i="1"/>
  <c r="L144" i="1" s="1"/>
  <c r="K25" i="1"/>
  <c r="J25" i="1"/>
  <c r="I25" i="1"/>
  <c r="D25" i="1"/>
  <c r="I24" i="1"/>
  <c r="E24" i="1"/>
  <c r="F24" i="1" s="1"/>
  <c r="H24" i="1" s="1"/>
  <c r="C24" i="1"/>
  <c r="D23" i="1"/>
  <c r="E23" i="1" s="1"/>
  <c r="F23" i="1" s="1"/>
  <c r="H23" i="1" s="1"/>
  <c r="E22" i="1"/>
  <c r="F22" i="1" s="1"/>
  <c r="H22" i="1" s="1"/>
  <c r="D22" i="1"/>
  <c r="C21" i="1"/>
  <c r="F20" i="1"/>
  <c r="C20" i="1"/>
  <c r="C18" i="1"/>
  <c r="C17" i="1"/>
  <c r="E17" i="1" s="1"/>
  <c r="F17" i="1" s="1"/>
  <c r="I16" i="1"/>
  <c r="D16" i="1"/>
  <c r="C16" i="1"/>
  <c r="E16" i="1" s="1"/>
  <c r="F16" i="1" s="1"/>
  <c r="H16" i="1" s="1"/>
  <c r="H11" i="1" s="1"/>
  <c r="I15" i="1"/>
  <c r="D15" i="1"/>
  <c r="D11" i="1" s="1"/>
  <c r="C15" i="1"/>
  <c r="E15" i="1" s="1"/>
  <c r="F15" i="1" s="1"/>
  <c r="I14" i="1"/>
  <c r="E14" i="1"/>
  <c r="F14" i="1" s="1"/>
  <c r="D14" i="1"/>
  <c r="C14" i="1"/>
  <c r="I13" i="1"/>
  <c r="E13" i="1"/>
  <c r="F13" i="1" s="1"/>
  <c r="D13" i="1"/>
  <c r="C13" i="1"/>
  <c r="I12" i="1"/>
  <c r="D12" i="1"/>
  <c r="C12" i="1"/>
  <c r="C11" i="1" s="1"/>
  <c r="AW11" i="1"/>
  <c r="AV11" i="1"/>
  <c r="AV141" i="1" s="1"/>
  <c r="AU11" i="1"/>
  <c r="AU141" i="1" s="1"/>
  <c r="AT11" i="1"/>
  <c r="AT144" i="1" s="1"/>
  <c r="AS11" i="1"/>
  <c r="AR11" i="1"/>
  <c r="AR142" i="1" s="1"/>
  <c r="AQ11" i="1"/>
  <c r="AQ141" i="1" s="1"/>
  <c r="AP11" i="1"/>
  <c r="AP141" i="1" s="1"/>
  <c r="AO11" i="1"/>
  <c r="AN11" i="1"/>
  <c r="AN141" i="1" s="1"/>
  <c r="AM11" i="1"/>
  <c r="AM141" i="1" s="1"/>
  <c r="AL11" i="1"/>
  <c r="AL144" i="1" s="1"/>
  <c r="AK11" i="1"/>
  <c r="AJ11" i="1"/>
  <c r="AJ142" i="1" s="1"/>
  <c r="AI11" i="1"/>
  <c r="AI141" i="1" s="1"/>
  <c r="AH11" i="1"/>
  <c r="AH141" i="1" s="1"/>
  <c r="AG11" i="1"/>
  <c r="AF11" i="1"/>
  <c r="AF141" i="1" s="1"/>
  <c r="AE11" i="1"/>
  <c r="AE141" i="1" s="1"/>
  <c r="AD11" i="1"/>
  <c r="AC11" i="1"/>
  <c r="AB11" i="1"/>
  <c r="AB142" i="1" s="1"/>
  <c r="AA11" i="1"/>
  <c r="AA141" i="1" s="1"/>
  <c r="Z11" i="1"/>
  <c r="Z141" i="1" s="1"/>
  <c r="Y11" i="1"/>
  <c r="X11" i="1"/>
  <c r="X141" i="1" s="1"/>
  <c r="W11" i="1"/>
  <c r="W141" i="1" s="1"/>
  <c r="V11" i="1"/>
  <c r="V144" i="1" s="1"/>
  <c r="U11" i="1"/>
  <c r="T11" i="1"/>
  <c r="T142" i="1" s="1"/>
  <c r="S11" i="1"/>
  <c r="S141" i="1" s="1"/>
  <c r="R11" i="1"/>
  <c r="R141" i="1" s="1"/>
  <c r="Q11" i="1"/>
  <c r="P11" i="1"/>
  <c r="P141" i="1" s="1"/>
  <c r="O11" i="1"/>
  <c r="O141" i="1" s="1"/>
  <c r="N11" i="1"/>
  <c r="N144" i="1" s="1"/>
  <c r="M11" i="1"/>
  <c r="L11" i="1"/>
  <c r="L142" i="1" s="1"/>
  <c r="K11" i="1"/>
  <c r="K141" i="1" s="1"/>
  <c r="J11" i="1"/>
  <c r="J141" i="1" s="1"/>
  <c r="I11" i="1"/>
  <c r="G11" i="1"/>
  <c r="G141" i="1" s="1"/>
  <c r="E50" i="1" l="1"/>
  <c r="F40" i="1"/>
  <c r="F94" i="1"/>
  <c r="E93" i="1"/>
  <c r="I143" i="1"/>
  <c r="Q142" i="1"/>
  <c r="Q143" i="1"/>
  <c r="Q141" i="1"/>
  <c r="Q144" i="1"/>
  <c r="Y141" i="1"/>
  <c r="Y142" i="1"/>
  <c r="Y143" i="1"/>
  <c r="Y144" i="1"/>
  <c r="AG142" i="1"/>
  <c r="AG143" i="1"/>
  <c r="AG144" i="1"/>
  <c r="AG141" i="1"/>
  <c r="AO142" i="1"/>
  <c r="AO143" i="1"/>
  <c r="AO144" i="1"/>
  <c r="AO141" i="1"/>
  <c r="AW141" i="1"/>
  <c r="AW142" i="1"/>
  <c r="AW143" i="1"/>
  <c r="AW144" i="1"/>
  <c r="I39" i="1"/>
  <c r="I142" i="1" s="1"/>
  <c r="H102" i="1"/>
  <c r="F114" i="1"/>
  <c r="E112" i="1"/>
  <c r="H131" i="1"/>
  <c r="H130" i="1" s="1"/>
  <c r="C144" i="1"/>
  <c r="C143" i="1"/>
  <c r="C146" i="1" s="1"/>
  <c r="E25" i="1"/>
  <c r="H121" i="1"/>
  <c r="H120" i="1" s="1"/>
  <c r="E130" i="1"/>
  <c r="E42" i="1"/>
  <c r="F42" i="1" s="1"/>
  <c r="H42" i="1" s="1"/>
  <c r="C39" i="1"/>
  <c r="C142" i="1" s="1"/>
  <c r="F25" i="1"/>
  <c r="H26" i="1"/>
  <c r="H25" i="1" s="1"/>
  <c r="F122" i="1"/>
  <c r="F120" i="1" s="1"/>
  <c r="E120" i="1"/>
  <c r="E90" i="1"/>
  <c r="F92" i="1"/>
  <c r="F90" i="1" s="1"/>
  <c r="M143" i="1"/>
  <c r="U143" i="1"/>
  <c r="AC143" i="1"/>
  <c r="AK143" i="1"/>
  <c r="AS143" i="1"/>
  <c r="AD144" i="1"/>
  <c r="H51" i="1"/>
  <c r="E102" i="1"/>
  <c r="F103" i="1"/>
  <c r="F102" i="1" s="1"/>
  <c r="E12" i="1"/>
  <c r="E78" i="1"/>
  <c r="C112" i="1"/>
  <c r="L141" i="1"/>
  <c r="T141" i="1"/>
  <c r="AB141" i="1"/>
  <c r="AJ141" i="1"/>
  <c r="AR141" i="1"/>
  <c r="M142" i="1"/>
  <c r="U142" i="1"/>
  <c r="AC142" i="1"/>
  <c r="AK142" i="1"/>
  <c r="AS142" i="1"/>
  <c r="N143" i="1"/>
  <c r="V143" i="1"/>
  <c r="AD143" i="1"/>
  <c r="AL143" i="1"/>
  <c r="AT143" i="1"/>
  <c r="G144" i="1"/>
  <c r="O144" i="1"/>
  <c r="W144" i="1"/>
  <c r="AE144" i="1"/>
  <c r="AM144" i="1"/>
  <c r="AU144" i="1"/>
  <c r="F53" i="1"/>
  <c r="H53" i="1" s="1"/>
  <c r="C102" i="1"/>
  <c r="F132" i="1"/>
  <c r="F130" i="1" s="1"/>
  <c r="M141" i="1"/>
  <c r="U141" i="1"/>
  <c r="AC141" i="1"/>
  <c r="AK141" i="1"/>
  <c r="AS141" i="1"/>
  <c r="N142" i="1"/>
  <c r="V142" i="1"/>
  <c r="AD142" i="1"/>
  <c r="AL142" i="1"/>
  <c r="AT142" i="1"/>
  <c r="G143" i="1"/>
  <c r="O143" i="1"/>
  <c r="W143" i="1"/>
  <c r="AE143" i="1"/>
  <c r="AM143" i="1"/>
  <c r="AU143" i="1"/>
  <c r="P144" i="1"/>
  <c r="X144" i="1"/>
  <c r="AF144" i="1"/>
  <c r="AN144" i="1"/>
  <c r="AV144" i="1"/>
  <c r="D51" i="1"/>
  <c r="D50" i="1" s="1"/>
  <c r="D142" i="1" s="1"/>
  <c r="C90" i="1"/>
  <c r="C93" i="1"/>
  <c r="D102" i="1"/>
  <c r="N141" i="1"/>
  <c r="V141" i="1"/>
  <c r="AD141" i="1"/>
  <c r="AL141" i="1"/>
  <c r="AT141" i="1"/>
  <c r="G142" i="1"/>
  <c r="O142" i="1"/>
  <c r="W142" i="1"/>
  <c r="AE142" i="1"/>
  <c r="AM142" i="1"/>
  <c r="AU142" i="1"/>
  <c r="P143" i="1"/>
  <c r="X143" i="1"/>
  <c r="AF143" i="1"/>
  <c r="AN143" i="1"/>
  <c r="AV143" i="1"/>
  <c r="H65" i="1"/>
  <c r="H64" i="1" s="1"/>
  <c r="F72" i="1"/>
  <c r="H72" i="1" s="1"/>
  <c r="H69" i="1" s="1"/>
  <c r="D93" i="1"/>
  <c r="D143" i="1" s="1"/>
  <c r="D146" i="1" s="1"/>
  <c r="C120" i="1"/>
  <c r="P142" i="1"/>
  <c r="X142" i="1"/>
  <c r="AF142" i="1"/>
  <c r="AN142" i="1"/>
  <c r="AV142" i="1"/>
  <c r="J144" i="1"/>
  <c r="R144" i="1"/>
  <c r="Z144" i="1"/>
  <c r="AH144" i="1"/>
  <c r="AP144" i="1"/>
  <c r="C25" i="1"/>
  <c r="C141" i="1" s="1"/>
  <c r="F51" i="1"/>
  <c r="J143" i="1"/>
  <c r="R143" i="1"/>
  <c r="Z143" i="1"/>
  <c r="AH143" i="1"/>
  <c r="AP143" i="1"/>
  <c r="K144" i="1"/>
  <c r="S144" i="1"/>
  <c r="AA144" i="1"/>
  <c r="AI144" i="1"/>
  <c r="AQ144" i="1"/>
  <c r="K142" i="1"/>
  <c r="S142" i="1"/>
  <c r="AA142" i="1"/>
  <c r="AI142" i="1"/>
  <c r="AQ142" i="1"/>
  <c r="L143" i="1"/>
  <c r="T143" i="1"/>
  <c r="AB143" i="1"/>
  <c r="AJ143" i="1"/>
  <c r="AR143" i="1"/>
  <c r="M144" i="1"/>
  <c r="U144" i="1"/>
  <c r="AC144" i="1"/>
  <c r="AK144" i="1"/>
  <c r="AS144" i="1"/>
  <c r="F50" i="1" l="1"/>
  <c r="D141" i="1"/>
  <c r="D144" i="1"/>
  <c r="H141" i="1"/>
  <c r="F93" i="1"/>
  <c r="H94" i="1"/>
  <c r="H93" i="1" s="1"/>
  <c r="F69" i="1"/>
  <c r="F12" i="1"/>
  <c r="F11" i="1" s="1"/>
  <c r="E11" i="1"/>
  <c r="E39" i="1"/>
  <c r="H50" i="1"/>
  <c r="H144" i="1" s="1"/>
  <c r="H114" i="1"/>
  <c r="H112" i="1" s="1"/>
  <c r="F112" i="1"/>
  <c r="I141" i="1"/>
  <c r="F39" i="1"/>
  <c r="H40" i="1"/>
  <c r="H39" i="1" s="1"/>
  <c r="H143" i="1" s="1"/>
  <c r="I144" i="1"/>
  <c r="H142" i="1" l="1"/>
  <c r="E143" i="1"/>
  <c r="E146" i="1" s="1"/>
  <c r="E144" i="1"/>
  <c r="E141" i="1"/>
  <c r="E142" i="1"/>
  <c r="F144" i="1"/>
  <c r="F141" i="1"/>
  <c r="F142" i="1"/>
  <c r="F143" i="1"/>
</calcChain>
</file>

<file path=xl/sharedStrings.xml><?xml version="1.0" encoding="utf-8"?>
<sst xmlns="http://schemas.openxmlformats.org/spreadsheetml/2006/main" count="418" uniqueCount="258">
  <si>
    <t>PLAN STUDIÓW STACJONARNYCH</t>
  </si>
  <si>
    <t>KIERUNKU FIZJOTERAPIA, STUDIA JEDNOLITE MAGISTERSKIE</t>
  </si>
  <si>
    <t>Akademia Wychowania Fizycznego Józefa Piłsudskiego w Warszawie</t>
  </si>
  <si>
    <t>Wydział  Wychowania Fizycznego i Zdrowia w Białej Podlaskiej</t>
  </si>
  <si>
    <t>Wymiar godzin</t>
  </si>
  <si>
    <t>Zajęcia kontaktowe</t>
  </si>
  <si>
    <t>Praca własna</t>
  </si>
  <si>
    <t>Łączna liczba godzin</t>
  </si>
  <si>
    <t>ECTS</t>
  </si>
  <si>
    <t>Semestralny wymiar godzin</t>
  </si>
  <si>
    <t>Forma zaliczenia</t>
  </si>
  <si>
    <t>W</t>
  </si>
  <si>
    <t>Ćw</t>
  </si>
  <si>
    <t>Og.</t>
  </si>
  <si>
    <t>pw</t>
  </si>
  <si>
    <t>E</t>
  </si>
  <si>
    <t>Nazwa modułu/przedmiotu</t>
  </si>
  <si>
    <t>A.</t>
  </si>
  <si>
    <t>BIOMEDYCZNE PODSTAWY FIZJOTERAPII</t>
  </si>
  <si>
    <t xml:space="preserve">Anatomia prawidłowa i rentgenowska </t>
  </si>
  <si>
    <t>E1</t>
  </si>
  <si>
    <t>Anatomia funkcjonalna i palpacyjna</t>
  </si>
  <si>
    <t>Z2, Z3</t>
  </si>
  <si>
    <t>Biologia medyczna i genetyka</t>
  </si>
  <si>
    <t>Z1,E1</t>
  </si>
  <si>
    <t>Fizjologia wysiłku fizycznego</t>
  </si>
  <si>
    <t>Z3</t>
  </si>
  <si>
    <t>Farmakologia w fizjoterapii</t>
  </si>
  <si>
    <t>E3</t>
  </si>
  <si>
    <t xml:space="preserve">Biochemia </t>
  </si>
  <si>
    <t>Fizjologia ogólna</t>
  </si>
  <si>
    <t>Z2</t>
  </si>
  <si>
    <t>Biofizyka</t>
  </si>
  <si>
    <t>Z1</t>
  </si>
  <si>
    <t>Biomechanika ogólna</t>
  </si>
  <si>
    <t>E2</t>
  </si>
  <si>
    <t>Kinezjologia</t>
  </si>
  <si>
    <t xml:space="preserve">Biomechanika kliniczna </t>
  </si>
  <si>
    <t>Patologia ogólna</t>
  </si>
  <si>
    <t>E5</t>
  </si>
  <si>
    <t xml:space="preserve">Pierwsza pomoc </t>
  </si>
  <si>
    <t>B.</t>
  </si>
  <si>
    <t xml:space="preserve">NAUKI OGÓLNE </t>
  </si>
  <si>
    <t>Język angielski</t>
  </si>
  <si>
    <t>Z1-4</t>
  </si>
  <si>
    <t>Wychowanie fizyczne*</t>
  </si>
  <si>
    <t>Nowoczesne technologie w aktywności fizycznej</t>
  </si>
  <si>
    <t>Z7-Z8</t>
  </si>
  <si>
    <t>Psychologia ogólna i kliniczna, komunikacja kliniczna</t>
  </si>
  <si>
    <t>Pedagogika ogólna i andragogika</t>
  </si>
  <si>
    <t>Pedagogika specjalna</t>
  </si>
  <si>
    <t>Dydaktyka fizjoterapii</t>
  </si>
  <si>
    <t>Z5</t>
  </si>
  <si>
    <t>Socjologia ogólna i niepełnosprawności</t>
  </si>
  <si>
    <t>Podstawy prawa i prawo w fizjoterapii</t>
  </si>
  <si>
    <t>Ekonomia i systemy ochrony zdrowia</t>
  </si>
  <si>
    <t>Zarządzanie i marketing, działalność gospodarcza</t>
  </si>
  <si>
    <t>Z7</t>
  </si>
  <si>
    <t>Zdrowie publiczne - epdemiologia i demografia</t>
  </si>
  <si>
    <t>Filozofia z podstawami etyki zawodowej i bioetyki</t>
  </si>
  <si>
    <t>C.</t>
  </si>
  <si>
    <t>NAUKI W ZAKRESIE PODSTAW FIZJOTERAPII</t>
  </si>
  <si>
    <t>Fizjoterapia ogólna. Wprowadzenie do EBP</t>
  </si>
  <si>
    <t>Z1,Z2</t>
  </si>
  <si>
    <t>Kształcenie ruchowe i metodyka nauczania ruchu</t>
  </si>
  <si>
    <t>Z1,Z2,Z3</t>
  </si>
  <si>
    <t>Kinezyterapia</t>
  </si>
  <si>
    <t>Z1,Z2,E3</t>
  </si>
  <si>
    <t xml:space="preserve">Medycyna fizykalna </t>
  </si>
  <si>
    <t>Z1-Z4,E4</t>
  </si>
  <si>
    <t>Masaż i terapia manualna</t>
  </si>
  <si>
    <t>Z4, Z5, E5</t>
  </si>
  <si>
    <t xml:space="preserve">Metody specjalne fizjoterapii </t>
  </si>
  <si>
    <t>Z5-7, E7</t>
  </si>
  <si>
    <t xml:space="preserve">Adaptowana aktywność fizyczna i sport osób z niepełnosprawnością </t>
  </si>
  <si>
    <t>Wyroby medyczne</t>
  </si>
  <si>
    <t>Balneoklimatologia</t>
  </si>
  <si>
    <t>Fizjoprofilaktyka i odnowa biologiczna</t>
  </si>
  <si>
    <t>Z8</t>
  </si>
  <si>
    <t>D.</t>
  </si>
  <si>
    <t>NAUKI W ZAKRESIE FIZJOTER. KLINICZNEJ</t>
  </si>
  <si>
    <t xml:space="preserve">Kliniczne podstawy fizjoterapii </t>
  </si>
  <si>
    <t>E8</t>
  </si>
  <si>
    <t>37.1</t>
  </si>
  <si>
    <t>Kliniczne podstawy fizjoterapii w ortopedii i traumatologii i medycynie sportowej</t>
  </si>
  <si>
    <t>37.2</t>
  </si>
  <si>
    <t>Kliniczne podstawy fizjoterapii w reumatologii</t>
  </si>
  <si>
    <t>37.3</t>
  </si>
  <si>
    <t>Kliniczne podstawy fizjoterapii w neurologii i neurochirurgii</t>
  </si>
  <si>
    <t>37.4</t>
  </si>
  <si>
    <t>Kliniczne podstawy fizjoterapii w pediatrii i neurologii dziecięcej</t>
  </si>
  <si>
    <t>37.5</t>
  </si>
  <si>
    <t>Kliniczne podstawy fizjoterapii w kardiologii i kardiochirurgii</t>
  </si>
  <si>
    <t>37.6</t>
  </si>
  <si>
    <t>Kliniczne podstawy fizjoterapii w pulmonologii</t>
  </si>
  <si>
    <t>37.7</t>
  </si>
  <si>
    <t>Kliniczne podstawy fizjoterapii w intensywnej terapii</t>
  </si>
  <si>
    <t>37.8</t>
  </si>
  <si>
    <t xml:space="preserve">Kliniczne podstawy fizjoterapii w chirurgii </t>
  </si>
  <si>
    <t>Z6</t>
  </si>
  <si>
    <t>37.9</t>
  </si>
  <si>
    <t>Kliniczne podstawy fizjoterapii w ginekologii i położnictwie</t>
  </si>
  <si>
    <t>37.10</t>
  </si>
  <si>
    <t>Kliniczne podstawy fizjoterapii w geriatrii</t>
  </si>
  <si>
    <t>37.11</t>
  </si>
  <si>
    <t>Kliniczne podstawy fizjoterapii w psychiatrii</t>
  </si>
  <si>
    <t>37.12</t>
  </si>
  <si>
    <t>Kliniczne podstawy fizjoterapii w onkologii i medycynie paliatywnej</t>
  </si>
  <si>
    <r>
      <rPr>
        <b/>
        <sz val="9"/>
        <color rgb="FF000000"/>
        <rFont val="Times New Roman"/>
        <family val="1"/>
        <charset val="238"/>
      </rPr>
      <t>Fizjoterapia kliniczna w dysfunkcjach narządu ruchu</t>
    </r>
    <r>
      <rPr>
        <b/>
        <sz val="9"/>
        <color rgb="FFDD0806"/>
        <rFont val="Times New Roman"/>
        <family val="1"/>
        <charset val="238"/>
      </rPr>
      <t xml:space="preserve"> </t>
    </r>
  </si>
  <si>
    <t>E6</t>
  </si>
  <si>
    <t>38.1</t>
  </si>
  <si>
    <t>Fizjoterapia kliniczna w ortopedii i traumatologii i medycynie sportowej</t>
  </si>
  <si>
    <t>Z4</t>
  </si>
  <si>
    <t>38.2</t>
  </si>
  <si>
    <t>Fizjoterapia kliniczna w reumatologii</t>
  </si>
  <si>
    <t>38.3</t>
  </si>
  <si>
    <t>Fizjoterapia kliniczna w neurologii i neurochirurgii</t>
  </si>
  <si>
    <t>38.4</t>
  </si>
  <si>
    <t>Fizjoterapia kliniczna  w wieku rozwojowym</t>
  </si>
  <si>
    <t xml:space="preserve">Fizjoterapia kliniczna w chorobach wewnętrznych </t>
  </si>
  <si>
    <t>39.1</t>
  </si>
  <si>
    <t>Fizjoterapia kliniczna w kardiologii i kardiochirurgii</t>
  </si>
  <si>
    <t>39.2</t>
  </si>
  <si>
    <t>Fizjoterapia kliniczna w pulmonologii</t>
  </si>
  <si>
    <t>39.3</t>
  </si>
  <si>
    <t>Fizjoterapia kliniczna w chirurgii</t>
  </si>
  <si>
    <t>39.4</t>
  </si>
  <si>
    <t>Fizjoterapia kliniczna w ginekologii i położnictwie</t>
  </si>
  <si>
    <t>39.5</t>
  </si>
  <si>
    <t>Fizjoterapia kliniczna w pediatrii</t>
  </si>
  <si>
    <t>39.6</t>
  </si>
  <si>
    <t>Fizjoterapia kliniczna w geriatrii</t>
  </si>
  <si>
    <t>39.7</t>
  </si>
  <si>
    <t>Fizjoterapia kliniczna w psychiatrii</t>
  </si>
  <si>
    <t>39.8</t>
  </si>
  <si>
    <t>Fizjoterapia kliniczna w onkologii i medycynie paliatywnej</t>
  </si>
  <si>
    <t>Diagnostyka funkcjonalna i  planowanie</t>
  </si>
  <si>
    <t>40.1</t>
  </si>
  <si>
    <t>Diagnostyka funkcjonalna i planowanie w dysfunkcjach narządu ruchu</t>
  </si>
  <si>
    <t>Z3,Z4</t>
  </si>
  <si>
    <t>40.2</t>
  </si>
  <si>
    <t>Diagnostyka funkcjonalna i  planowanie w reumatologii</t>
  </si>
  <si>
    <t>40.3</t>
  </si>
  <si>
    <t>Diagnostyka funkcjonalna i  planowanie w neurologii i neurochirurgii</t>
  </si>
  <si>
    <t>40.4</t>
  </si>
  <si>
    <t>Diagnostyka funkcjonalna i  planowanie w kardiologii i kardiochirurgii</t>
  </si>
  <si>
    <t>40.5</t>
  </si>
  <si>
    <t>Diagnostyka funkcjonalna i  planowanie w pulmonologii</t>
  </si>
  <si>
    <t>40.6</t>
  </si>
  <si>
    <t>Diagnostyka funkcjonalna i  planowanie w chirurgii</t>
  </si>
  <si>
    <t>40.7</t>
  </si>
  <si>
    <t>Diagnostyka funkcjonalna i  planowanie w ginekologii i położnictwie</t>
  </si>
  <si>
    <t>40.8</t>
  </si>
  <si>
    <t>Diagnostyka funkcjonalna i  planowanie w geriatrii</t>
  </si>
  <si>
    <t>40.9</t>
  </si>
  <si>
    <t>Diagnostyka funkcjonalna i  planowanie w pediatrii</t>
  </si>
  <si>
    <t>40.10</t>
  </si>
  <si>
    <t>Diagnostyka funkcjonalna i  planowanie w onkologii i medycynie paliatywnej</t>
  </si>
  <si>
    <t>40.11</t>
  </si>
  <si>
    <t>Diagnostyka funkcjonalna i  planowanie w wieku rozwojowym</t>
  </si>
  <si>
    <t>Z6, Z7</t>
  </si>
  <si>
    <t>E.</t>
  </si>
  <si>
    <t xml:space="preserve">PRACA MAGISTERSKA </t>
  </si>
  <si>
    <t>E10</t>
  </si>
  <si>
    <t>Seminarium magisterskie*</t>
  </si>
  <si>
    <t>Z9,Z10</t>
  </si>
  <si>
    <t>Metodologia badań naukowych i statystyka</t>
  </si>
  <si>
    <t>F.</t>
  </si>
  <si>
    <t>PRAKTYKI FIZJOTERAPEUTYCZNE</t>
  </si>
  <si>
    <t>Praktyka asystencka/wdrożeniowa</t>
  </si>
  <si>
    <t>Praktyka w pracowni kinezyterapii</t>
  </si>
  <si>
    <t>Praktyka z fizjoterpii klinicznej, fizykoterapii i masażu</t>
  </si>
  <si>
    <t>Wakacyjna praktyka profilowana*</t>
  </si>
  <si>
    <t>Praktyka z fizjoterapii klinicznej, fizykoterapii i masażu</t>
  </si>
  <si>
    <t>Z10</t>
  </si>
  <si>
    <t>S.</t>
  </si>
  <si>
    <t>SPECJALNOŚCI</t>
  </si>
  <si>
    <t>SG</t>
  </si>
  <si>
    <t>Fizjoterapia osób starszych*</t>
  </si>
  <si>
    <t>E9</t>
  </si>
  <si>
    <t>50</t>
  </si>
  <si>
    <t>Badania naukowe i EBP w fizjoterapii osób starszych</t>
  </si>
  <si>
    <t>Z9</t>
  </si>
  <si>
    <t>51</t>
  </si>
  <si>
    <t>Metody i techniki fizjoterapeutyczne stosowane w fizjoterapii osób starszych</t>
  </si>
  <si>
    <t>Z8,Z9</t>
  </si>
  <si>
    <t>52</t>
  </si>
  <si>
    <t>Fizjoterapia psychospołeczna osób starszych</t>
  </si>
  <si>
    <t>53</t>
  </si>
  <si>
    <t>Fizjoterapia internistyczna osób starszych</t>
  </si>
  <si>
    <t>54</t>
  </si>
  <si>
    <t>Fizjoterapia neurologiczna osób starszych</t>
  </si>
  <si>
    <t>55</t>
  </si>
  <si>
    <t>Fizjoterapia kardiopulmonologiczna osób starszych</t>
  </si>
  <si>
    <t>56</t>
  </si>
  <si>
    <t>Fizjoterapia  narządu ruchu osób starszych</t>
  </si>
  <si>
    <t>57</t>
  </si>
  <si>
    <t>Elementy terapii zajęciowej w fizjoterapii osób starszych</t>
  </si>
  <si>
    <t>58</t>
  </si>
  <si>
    <t>Fizjoterapia w zaburzeniach psychogeriatrycznych</t>
  </si>
  <si>
    <t>SS</t>
  </si>
  <si>
    <t>Fizjoterapia osób aktywnych fizyczne*</t>
  </si>
  <si>
    <t>Badania naukowe i EBP w fizjoterapii osób aktywnych fizycznie</t>
  </si>
  <si>
    <t>Metody i techniki fizjoterapeutyczne stosowane u osób aktywnych fizycznie</t>
  </si>
  <si>
    <t>Czynniki fizykalne u osób aktywnych fizycznie</t>
  </si>
  <si>
    <t>Fizjoterapia internistyczna osób aktywnych fizycznie</t>
  </si>
  <si>
    <t>Przygotowanie motoryczne i trening medyczny</t>
  </si>
  <si>
    <t>Fizjoterapia narządu ruchu osób aktywnych fizycznie</t>
  </si>
  <si>
    <t>Elementy dietetyki i żywienia osób aktywnych fizycznie</t>
  </si>
  <si>
    <t>SUG</t>
  </si>
  <si>
    <t>Fizjoterapia w uroginekologii*</t>
  </si>
  <si>
    <t>Badania naukowe i EBP w fizjoterapii w uroginekologii</t>
  </si>
  <si>
    <t>Aktywność fizyczna kobiet w ciąży i po porodzie</t>
  </si>
  <si>
    <t xml:space="preserve">Fizjoterapia w dysfunkcji dna miednicy </t>
  </si>
  <si>
    <t>Anatomia funkcjonalna i fizjologia w ginekologii i położnictwie</t>
  </si>
  <si>
    <t>Fizjoterapia i patologia w ginekologii i położnictwie</t>
  </si>
  <si>
    <t>Kompleksowa terapia piersi</t>
  </si>
  <si>
    <t>Fizjoterapia w okresie okołopołogowym</t>
  </si>
  <si>
    <t>Psychologiczne aspekty uroginekologii</t>
  </si>
  <si>
    <t>Żywienie w fizjoterapii uroginekologicznej</t>
  </si>
  <si>
    <t>SP</t>
  </si>
  <si>
    <t>Fizjoterapia dzieci i młodzieży*</t>
  </si>
  <si>
    <t>Badania naukowe i EBP w fizjoterapii dzieci i młodzieży</t>
  </si>
  <si>
    <t>Metody i techniki fizjoterapeutyczne stosowane w fizjoterapii dzieci i młodzieży</t>
  </si>
  <si>
    <t>Fizjoterapia psychospołeczna w pediatrii</t>
  </si>
  <si>
    <t>Fizjoterapia internistyczna w pediatrii</t>
  </si>
  <si>
    <t>Fizjoterapia neurologiczna w pediatrii</t>
  </si>
  <si>
    <t>Fizjoterapia kardiopulmonologiczna w pediatrii</t>
  </si>
  <si>
    <t>Fizjoterapia  narządu ruchu w pediatrii</t>
  </si>
  <si>
    <t>Elementy terapii zajęciowej w fizjoterapii dzieci i młodzieży</t>
  </si>
  <si>
    <t>Fizjoterapia psychiatryczna w wieku rozwojowym</t>
  </si>
  <si>
    <t>59</t>
  </si>
  <si>
    <t>Szkolenie BHP</t>
  </si>
  <si>
    <t>Z</t>
  </si>
  <si>
    <t>RAZEM ZE SPECJALNOŚĆ FIZJOTERAPIA OSÓB STARSZYCH</t>
  </si>
  <si>
    <t>RAZEM ZE SPECJALNOŚĆ FIZJOTERAPIA OSÓB AKTYWNYCH FIZYCZNIE</t>
  </si>
  <si>
    <t>RAZEM ZE SPECJALNOŚĆ FIZJOTERAPIA DZIECI I MLODZIEZY</t>
  </si>
  <si>
    <t>SU</t>
  </si>
  <si>
    <t>RAZEM ZE SPECJALNOŚĆ FIZJOTERAPIA W UROGINEKOLOGII</t>
  </si>
  <si>
    <t xml:space="preserve">Semestr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</si>
  <si>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</si>
  <si>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</si>
  <si>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</si>
  <si>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</si>
  <si>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</si>
  <si>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</si>
  <si>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</si>
  <si>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</si>
  <si>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</si>
  <si>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</si>
  <si>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Łącznie</t>
  </si>
  <si>
    <t>Egzaminy</t>
  </si>
  <si>
    <t>Zaliczenia</t>
  </si>
  <si>
    <t xml:space="preserve">* moduły podlegające wyborowi przez studenta </t>
  </si>
  <si>
    <t xml:space="preserve">      - moduły kierunkowe specjalnościowe - wybór modułu</t>
  </si>
  <si>
    <t xml:space="preserve">     - moduły praktyki fizjoterapeutycznej - wybór modułu, wybór miejsca praktyk</t>
  </si>
  <si>
    <t xml:space="preserve">     - seminarium magisterskie - wybór problematyki, wybór promotora</t>
  </si>
  <si>
    <t xml:space="preserve"> pw. - praca własna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</si>
</sst>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DD0806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DD0806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u/>
      <sz val="9"/>
      <color rgb="FF000000"/>
      <name val="Times New Roman"/>
      <family val="1"/>
      <charset val="238"/>
    </font>
    <font>
      <b/>
      <u/>
      <sz val="9"/>
      <color rgb="FFFF0000"/>
      <name val="Times New Roman"/>
      <family val="1"/>
      <charset val="238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alibri"/>
      <family val="2"/>
      <scheme val="minor"/>
    </font>
    <font>
      <i/>
      <sz val="9"/>
      <color rgb="FF00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trike/>
      <sz val="9"/>
      <color rgb="FF000000"/>
      <name val="Times New Roman"/>
      <family val="1"/>
      <charset val="238"/>
    </font>
    <font>
      <sz val="9"/>
      <color rgb="FFFFFFFF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CC99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CC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CC00"/>
        <bgColor rgb="FFFFFFFF"/>
      </patternFill>
    </fill>
  </fills>
  <borders count="2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/>
      <diagonal/>
    </border>
    <border>
      <left style="thin">
        <color rgb="FFAAAAAA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/>
      <top/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AAAAAA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24" fillId="0" borderId="0"/>
  </cellStyleXfs>
  <cellXfs count="77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49" fontId="3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49" fontId="5" fillId="2" borderId="0" xfId="1" applyNumberFormat="1" applyFont="1" applyFill="1" applyAlignment="1">
      <alignment horizontal="center" vertical="top"/>
    </xf>
    <xf numFmtId="0" fontId="6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49" fontId="5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right" vertical="top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/>
    </xf>
    <xf numFmtId="0" fontId="8" fillId="0" borderId="0" xfId="1" applyFont="1"/>
    <xf numFmtId="0" fontId="8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7" fillId="2" borderId="0" xfId="1" applyFont="1" applyFill="1" applyAlignment="1">
      <alignment vertical="top" wrapText="1"/>
    </xf>
    <xf numFmtId="49" fontId="7" fillId="2" borderId="2" xfId="1" applyNumberFormat="1" applyFont="1" applyFill="1" applyBorder="1" applyAlignment="1">
      <alignment vertical="top"/>
    </xf>
    <xf numFmtId="0" fontId="7" fillId="0" borderId="3" xfId="1" applyFont="1" applyBorder="1"/>
    <xf numFmtId="0" fontId="7" fillId="0" borderId="4" xfId="1" applyFont="1" applyBorder="1"/>
    <xf numFmtId="49" fontId="8" fillId="2" borderId="5" xfId="1" applyNumberFormat="1" applyFont="1" applyFill="1" applyBorder="1" applyAlignment="1">
      <alignment vertical="top" wrapText="1"/>
    </xf>
    <xf numFmtId="49" fontId="8" fillId="2" borderId="6" xfId="1" applyNumberFormat="1" applyFont="1" applyFill="1" applyBorder="1" applyAlignment="1">
      <alignment horizontal="center" vertical="center" wrapText="1"/>
    </xf>
    <xf numFmtId="49" fontId="8" fillId="2" borderId="7" xfId="1" applyNumberFormat="1" applyFont="1" applyFill="1" applyBorder="1" applyAlignment="1">
      <alignment horizontal="center" vertical="center" wrapText="1"/>
    </xf>
    <xf numFmtId="49" fontId="11" fillId="2" borderId="8" xfId="1" applyNumberFormat="1" applyFont="1" applyFill="1" applyBorder="1" applyAlignment="1">
      <alignment horizontal="center" vertical="center" textRotation="255"/>
    </xf>
    <xf numFmtId="49" fontId="8" fillId="2" borderId="9" xfId="1" applyNumberFormat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49" fontId="8" fillId="2" borderId="18" xfId="1" applyNumberFormat="1" applyFont="1" applyFill="1" applyBorder="1" applyAlignment="1">
      <alignment horizontal="center" vertical="center" wrapText="1"/>
    </xf>
    <xf numFmtId="49" fontId="8" fillId="2" borderId="19" xfId="1" applyNumberFormat="1" applyFont="1" applyFill="1" applyBorder="1" applyAlignment="1">
      <alignment horizontal="center" vertical="center"/>
    </xf>
    <xf numFmtId="49" fontId="8" fillId="2" borderId="20" xfId="1" applyNumberFormat="1" applyFont="1" applyFill="1" applyBorder="1" applyAlignment="1">
      <alignment horizontal="center" vertical="center"/>
    </xf>
    <xf numFmtId="49" fontId="8" fillId="2" borderId="21" xfId="1" applyNumberFormat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vertical="top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textRotation="255"/>
    </xf>
    <xf numFmtId="0" fontId="8" fillId="2" borderId="26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vertical="top" wrapText="1"/>
    </xf>
    <xf numFmtId="0" fontId="8" fillId="2" borderId="39" xfId="1" applyFont="1" applyFill="1" applyBorder="1" applyAlignment="1">
      <alignment horizontal="center" vertical="center" wrapText="1"/>
    </xf>
    <xf numFmtId="0" fontId="11" fillId="2" borderId="40" xfId="1" applyFont="1" applyFill="1" applyBorder="1" applyAlignment="1">
      <alignment horizontal="center" vertical="center" textRotation="255"/>
    </xf>
    <xf numFmtId="49" fontId="8" fillId="2" borderId="41" xfId="1" applyNumberFormat="1" applyFont="1" applyFill="1" applyBorder="1" applyAlignment="1">
      <alignment horizontal="center" vertical="top"/>
    </xf>
    <xf numFmtId="49" fontId="8" fillId="2" borderId="42" xfId="1" applyNumberFormat="1" applyFont="1" applyFill="1" applyBorder="1" applyAlignment="1">
      <alignment horizontal="center" vertical="top"/>
    </xf>
    <xf numFmtId="49" fontId="10" fillId="2" borderId="43" xfId="1" applyNumberFormat="1" applyFont="1" applyFill="1" applyBorder="1" applyAlignment="1">
      <alignment horizontal="center" vertical="top"/>
    </xf>
    <xf numFmtId="49" fontId="10" fillId="2" borderId="43" xfId="1" applyNumberFormat="1" applyFont="1" applyFill="1" applyBorder="1" applyAlignment="1">
      <alignment horizontal="center" vertical="center"/>
    </xf>
    <xf numFmtId="49" fontId="10" fillId="2" borderId="44" xfId="1" applyNumberFormat="1" applyFont="1" applyFill="1" applyBorder="1" applyAlignment="1">
      <alignment horizontal="center" vertical="center"/>
    </xf>
    <xf numFmtId="49" fontId="8" fillId="2" borderId="45" xfId="1" applyNumberFormat="1" applyFont="1" applyFill="1" applyBorder="1" applyAlignment="1">
      <alignment horizontal="center" vertical="top"/>
    </xf>
    <xf numFmtId="49" fontId="8" fillId="2" borderId="46" xfId="1" applyNumberFormat="1" applyFont="1" applyFill="1" applyBorder="1" applyAlignment="1">
      <alignment horizontal="center" vertical="top"/>
    </xf>
    <xf numFmtId="49" fontId="10" fillId="2" borderId="47" xfId="1" applyNumberFormat="1" applyFont="1" applyFill="1" applyBorder="1" applyAlignment="1">
      <alignment horizontal="center" vertical="center"/>
    </xf>
    <xf numFmtId="0" fontId="8" fillId="2" borderId="48" xfId="1" applyFont="1" applyFill="1" applyBorder="1" applyAlignment="1">
      <alignment horizontal="center" vertical="center" wrapText="1"/>
    </xf>
    <xf numFmtId="0" fontId="8" fillId="2" borderId="49" xfId="1" applyFont="1" applyFill="1" applyBorder="1" applyAlignment="1">
      <alignment horizontal="right" vertical="top"/>
    </xf>
    <xf numFmtId="49" fontId="12" fillId="2" borderId="50" xfId="1" applyNumberFormat="1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left" vertical="top"/>
    </xf>
    <xf numFmtId="0" fontId="12" fillId="2" borderId="1" xfId="1" applyFont="1" applyFill="1" applyBorder="1" applyAlignment="1">
      <alignment horizontal="right" vertical="top"/>
    </xf>
    <xf numFmtId="0" fontId="8" fillId="2" borderId="51" xfId="1" applyFont="1" applyFill="1" applyBorder="1" applyAlignment="1">
      <alignment horizontal="center" wrapText="1"/>
    </xf>
    <xf numFmtId="0" fontId="12" fillId="2" borderId="51" xfId="1" applyFont="1" applyFill="1" applyBorder="1" applyAlignment="1">
      <alignment horizontal="left" vertical="top"/>
    </xf>
    <xf numFmtId="0" fontId="9" fillId="2" borderId="51" xfId="1" applyFont="1" applyFill="1" applyBorder="1" applyAlignment="1">
      <alignment horizontal="center" vertical="top"/>
    </xf>
    <xf numFmtId="0" fontId="12" fillId="2" borderId="52" xfId="1" applyFont="1" applyFill="1" applyBorder="1" applyAlignment="1">
      <alignment horizontal="left" vertical="top"/>
    </xf>
    <xf numFmtId="0" fontId="10" fillId="2" borderId="51" xfId="1" applyFont="1" applyFill="1" applyBorder="1" applyAlignment="1">
      <alignment horizontal="center" vertical="top"/>
    </xf>
    <xf numFmtId="0" fontId="10" fillId="2" borderId="51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13" fillId="4" borderId="20" xfId="1" applyFont="1" applyFill="1" applyBorder="1" applyAlignment="1">
      <alignment horizontal="center" vertical="center"/>
    </xf>
    <xf numFmtId="0" fontId="12" fillId="2" borderId="53" xfId="1" applyFont="1" applyFill="1" applyBorder="1" applyAlignment="1">
      <alignment horizontal="left" vertical="top"/>
    </xf>
    <xf numFmtId="49" fontId="12" fillId="5" borderId="54" xfId="1" applyNumberFormat="1" applyFont="1" applyFill="1" applyBorder="1" applyAlignment="1">
      <alignment horizontal="right" vertical="top"/>
    </xf>
    <xf numFmtId="49" fontId="12" fillId="5" borderId="6" xfId="1" applyNumberFormat="1" applyFont="1" applyFill="1" applyBorder="1" applyAlignment="1">
      <alignment horizontal="center" vertical="top" wrapText="1"/>
    </xf>
    <xf numFmtId="0" fontId="12" fillId="5" borderId="55" xfId="1" applyFont="1" applyFill="1" applyBorder="1" applyAlignment="1">
      <alignment horizontal="center" vertical="center"/>
    </xf>
    <xf numFmtId="0" fontId="12" fillId="5" borderId="56" xfId="1" applyFont="1" applyFill="1" applyBorder="1" applyAlignment="1">
      <alignment horizontal="center" vertical="center"/>
    </xf>
    <xf numFmtId="0" fontId="12" fillId="5" borderId="57" xfId="1" applyFont="1" applyFill="1" applyBorder="1" applyAlignment="1">
      <alignment horizontal="center" vertical="center"/>
    </xf>
    <xf numFmtId="0" fontId="12" fillId="5" borderId="58" xfId="1" applyFont="1" applyFill="1" applyBorder="1" applyAlignment="1">
      <alignment horizontal="center" vertical="center"/>
    </xf>
    <xf numFmtId="0" fontId="12" fillId="5" borderId="59" xfId="1" applyFont="1" applyFill="1" applyBorder="1" applyAlignment="1">
      <alignment horizontal="center" vertical="center"/>
    </xf>
    <xf numFmtId="0" fontId="12" fillId="5" borderId="60" xfId="1" applyFont="1" applyFill="1" applyBorder="1" applyAlignment="1">
      <alignment horizontal="center" vertical="center"/>
    </xf>
    <xf numFmtId="0" fontId="9" fillId="5" borderId="61" xfId="1" applyFont="1" applyFill="1" applyBorder="1" applyAlignment="1">
      <alignment horizontal="center" vertical="center"/>
    </xf>
    <xf numFmtId="0" fontId="8" fillId="6" borderId="20" xfId="1" applyFont="1" applyFill="1" applyBorder="1" applyAlignment="1">
      <alignment horizontal="center" vertical="center"/>
    </xf>
    <xf numFmtId="0" fontId="10" fillId="6" borderId="20" xfId="1" applyFont="1" applyFill="1" applyBorder="1" applyAlignment="1">
      <alignment horizontal="center" vertical="center"/>
    </xf>
    <xf numFmtId="0" fontId="13" fillId="6" borderId="20" xfId="1" applyFont="1" applyFill="1" applyBorder="1" applyAlignment="1">
      <alignment horizontal="center" vertical="center"/>
    </xf>
    <xf numFmtId="0" fontId="8" fillId="7" borderId="20" xfId="1" applyFont="1" applyFill="1" applyBorder="1" applyAlignment="1">
      <alignment horizontal="center" vertical="center"/>
    </xf>
    <xf numFmtId="0" fontId="13" fillId="7" borderId="20" xfId="1" applyFont="1" applyFill="1" applyBorder="1" applyAlignment="1">
      <alignment horizontal="center" vertical="center"/>
    </xf>
    <xf numFmtId="0" fontId="12" fillId="8" borderId="62" xfId="1" applyFont="1" applyFill="1" applyBorder="1" applyAlignment="1">
      <alignment horizontal="left" vertical="center"/>
    </xf>
    <xf numFmtId="0" fontId="7" fillId="0" borderId="63" xfId="1" applyFont="1" applyBorder="1" applyAlignment="1">
      <alignment horizontal="right" vertical="top"/>
    </xf>
    <xf numFmtId="49" fontId="7" fillId="0" borderId="23" xfId="1" applyNumberFormat="1" applyFont="1" applyBorder="1" applyAlignment="1">
      <alignment vertical="top" wrapText="1"/>
    </xf>
    <xf numFmtId="0" fontId="8" fillId="0" borderId="64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66" xfId="1" applyFont="1" applyBorder="1" applyAlignment="1">
      <alignment horizontal="center" vertical="center"/>
    </xf>
    <xf numFmtId="0" fontId="9" fillId="0" borderId="67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8" fillId="0" borderId="68" xfId="1" applyFont="1" applyBorder="1" applyAlignment="1">
      <alignment horizontal="center" vertical="center"/>
    </xf>
    <xf numFmtId="0" fontId="10" fillId="0" borderId="69" xfId="1" applyFont="1" applyBorder="1" applyAlignment="1">
      <alignment horizontal="center" vertical="center"/>
    </xf>
    <xf numFmtId="0" fontId="10" fillId="0" borderId="69" xfId="1" applyFont="1" applyBorder="1" applyAlignment="1">
      <alignment horizontal="center"/>
    </xf>
    <xf numFmtId="49" fontId="8" fillId="0" borderId="70" xfId="1" applyNumberFormat="1" applyFont="1" applyBorder="1" applyAlignment="1">
      <alignment vertical="top"/>
    </xf>
    <xf numFmtId="0" fontId="7" fillId="2" borderId="63" xfId="1" applyFont="1" applyFill="1" applyBorder="1" applyAlignment="1">
      <alignment horizontal="right" vertical="top"/>
    </xf>
    <xf numFmtId="0" fontId="8" fillId="0" borderId="71" xfId="1" applyFont="1" applyBorder="1" applyAlignment="1">
      <alignment horizontal="center" vertical="center"/>
    </xf>
    <xf numFmtId="49" fontId="7" fillId="2" borderId="23" xfId="1" applyNumberFormat="1" applyFont="1" applyFill="1" applyBorder="1" applyAlignment="1">
      <alignment vertical="top" wrapText="1"/>
    </xf>
    <xf numFmtId="0" fontId="8" fillId="2" borderId="65" xfId="1" applyFont="1" applyFill="1" applyBorder="1" applyAlignment="1">
      <alignment horizontal="center" vertical="center"/>
    </xf>
    <xf numFmtId="0" fontId="8" fillId="2" borderId="6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66" xfId="1" applyFont="1" applyFill="1" applyBorder="1" applyAlignment="1">
      <alignment horizontal="center" vertical="center"/>
    </xf>
    <xf numFmtId="0" fontId="9" fillId="2" borderId="67" xfId="1" applyFont="1" applyFill="1" applyBorder="1" applyAlignment="1">
      <alignment horizontal="center" vertical="center"/>
    </xf>
    <xf numFmtId="0" fontId="10" fillId="0" borderId="21" xfId="1" applyFont="1" applyBorder="1" applyAlignment="1">
      <alignment horizontal="center"/>
    </xf>
    <xf numFmtId="0" fontId="8" fillId="2" borderId="68" xfId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 vertical="center"/>
    </xf>
    <xf numFmtId="0" fontId="10" fillId="2" borderId="69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49" fontId="8" fillId="2" borderId="70" xfId="1" applyNumberFormat="1" applyFont="1" applyFill="1" applyBorder="1" applyAlignment="1">
      <alignment vertical="top"/>
    </xf>
    <xf numFmtId="0" fontId="7" fillId="4" borderId="63" xfId="1" applyFont="1" applyFill="1" applyBorder="1" applyAlignment="1">
      <alignment horizontal="right" vertical="top"/>
    </xf>
    <xf numFmtId="49" fontId="7" fillId="3" borderId="23" xfId="1" applyNumberFormat="1" applyFont="1" applyFill="1" applyBorder="1" applyAlignment="1">
      <alignment vertical="top" wrapText="1"/>
    </xf>
    <xf numFmtId="0" fontId="8" fillId="4" borderId="22" xfId="1" applyFont="1" applyFill="1" applyBorder="1" applyAlignment="1">
      <alignment horizontal="center" vertical="center"/>
    </xf>
    <xf numFmtId="0" fontId="8" fillId="4" borderId="65" xfId="1" applyFont="1" applyFill="1" applyBorder="1" applyAlignment="1">
      <alignment horizontal="center" vertical="center"/>
    </xf>
    <xf numFmtId="0" fontId="8" fillId="4" borderId="21" xfId="1" applyFont="1" applyFill="1" applyBorder="1" applyAlignment="1">
      <alignment horizontal="center" vertical="center"/>
    </xf>
    <xf numFmtId="0" fontId="8" fillId="4" borderId="66" xfId="1" applyFont="1" applyFill="1" applyBorder="1" applyAlignment="1">
      <alignment horizontal="center" vertical="center"/>
    </xf>
    <xf numFmtId="0" fontId="9" fillId="4" borderId="67" xfId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8" fillId="3" borderId="68" xfId="1" applyFont="1" applyFill="1" applyBorder="1" applyAlignment="1">
      <alignment horizontal="center" vertical="center"/>
    </xf>
    <xf numFmtId="0" fontId="8" fillId="4" borderId="68" xfId="1" applyFont="1" applyFill="1" applyBorder="1" applyAlignment="1">
      <alignment horizontal="center" vertical="center"/>
    </xf>
    <xf numFmtId="0" fontId="10" fillId="4" borderId="21" xfId="1" applyFont="1" applyFill="1" applyBorder="1" applyAlignment="1">
      <alignment horizontal="center" vertical="center"/>
    </xf>
    <xf numFmtId="0" fontId="10" fillId="4" borderId="69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10" fillId="3" borderId="69" xfId="1" applyFont="1" applyFill="1" applyBorder="1" applyAlignment="1">
      <alignment horizontal="center"/>
    </xf>
    <xf numFmtId="49" fontId="8" fillId="4" borderId="70" xfId="1" applyNumberFormat="1" applyFont="1" applyFill="1" applyBorder="1" applyAlignment="1">
      <alignment vertical="top"/>
    </xf>
    <xf numFmtId="0" fontId="1" fillId="3" borderId="0" xfId="1" applyFill="1"/>
    <xf numFmtId="0" fontId="8" fillId="2" borderId="22" xfId="1" applyFont="1" applyFill="1" applyBorder="1" applyAlignment="1">
      <alignment horizontal="center" vertical="center"/>
    </xf>
    <xf numFmtId="0" fontId="7" fillId="3" borderId="63" xfId="1" applyFont="1" applyFill="1" applyBorder="1" applyAlignment="1">
      <alignment horizontal="right" vertical="top"/>
    </xf>
    <xf numFmtId="0" fontId="14" fillId="3" borderId="68" xfId="1" applyFont="1" applyFill="1" applyBorder="1" applyAlignment="1">
      <alignment horizontal="center" vertical="center"/>
    </xf>
    <xf numFmtId="0" fontId="14" fillId="3" borderId="20" xfId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14" fillId="4" borderId="68" xfId="1" applyFont="1" applyFill="1" applyBorder="1" applyAlignment="1">
      <alignment horizontal="center" vertical="center"/>
    </xf>
    <xf numFmtId="0" fontId="14" fillId="4" borderId="20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/>
    </xf>
    <xf numFmtId="0" fontId="15" fillId="4" borderId="69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49" fontId="8" fillId="4" borderId="70" xfId="1" applyNumberFormat="1" applyFont="1" applyFill="1" applyBorder="1" applyAlignment="1">
      <alignment horizontal="left" vertical="top"/>
    </xf>
    <xf numFmtId="0" fontId="16" fillId="3" borderId="0" xfId="1" applyFont="1" applyFill="1"/>
    <xf numFmtId="0" fontId="14" fillId="3" borderId="19" xfId="1" applyFont="1" applyFill="1" applyBorder="1" applyAlignment="1">
      <alignment horizontal="center" vertical="center"/>
    </xf>
    <xf numFmtId="0" fontId="15" fillId="3" borderId="69" xfId="1" applyFont="1" applyFill="1" applyBorder="1" applyAlignment="1">
      <alignment horizontal="center"/>
    </xf>
    <xf numFmtId="0" fontId="8" fillId="3" borderId="64" xfId="1" applyFont="1" applyFill="1" applyBorder="1" applyAlignment="1">
      <alignment horizontal="center" vertical="center"/>
    </xf>
    <xf numFmtId="49" fontId="7" fillId="4" borderId="23" xfId="1" applyNumberFormat="1" applyFont="1" applyFill="1" applyBorder="1" applyAlignment="1">
      <alignment vertical="top" wrapText="1"/>
    </xf>
    <xf numFmtId="0" fontId="10" fillId="3" borderId="21" xfId="1" applyFont="1" applyFill="1" applyBorder="1" applyAlignment="1">
      <alignment horizontal="center"/>
    </xf>
    <xf numFmtId="0" fontId="7" fillId="2" borderId="72" xfId="1" applyFont="1" applyFill="1" applyBorder="1" applyAlignment="1">
      <alignment horizontal="right" vertical="top"/>
    </xf>
    <xf numFmtId="49" fontId="7" fillId="0" borderId="39" xfId="1" applyNumberFormat="1" applyFont="1" applyBorder="1" applyAlignment="1">
      <alignment vertical="top" wrapText="1"/>
    </xf>
    <xf numFmtId="0" fontId="8" fillId="2" borderId="73" xfId="1" applyFont="1" applyFill="1" applyBorder="1" applyAlignment="1">
      <alignment horizontal="center" vertical="center"/>
    </xf>
    <xf numFmtId="0" fontId="8" fillId="2" borderId="74" xfId="1" applyFont="1" applyFill="1" applyBorder="1" applyAlignment="1">
      <alignment horizontal="center" vertical="center"/>
    </xf>
    <xf numFmtId="0" fontId="8" fillId="2" borderId="71" xfId="1" applyFont="1" applyFill="1" applyBorder="1" applyAlignment="1">
      <alignment horizontal="center" vertical="center"/>
    </xf>
    <xf numFmtId="0" fontId="8" fillId="2" borderId="75" xfId="1" applyFont="1" applyFill="1" applyBorder="1" applyAlignment="1">
      <alignment horizontal="center" vertical="center"/>
    </xf>
    <xf numFmtId="0" fontId="8" fillId="2" borderId="76" xfId="1" applyFont="1" applyFill="1" applyBorder="1" applyAlignment="1">
      <alignment horizontal="center" vertical="center"/>
    </xf>
    <xf numFmtId="0" fontId="8" fillId="2" borderId="77" xfId="1" applyFont="1" applyFill="1" applyBorder="1" applyAlignment="1">
      <alignment horizontal="center" vertical="center"/>
    </xf>
    <xf numFmtId="0" fontId="9" fillId="2" borderId="78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8" fillId="2" borderId="79" xfId="1" applyFont="1" applyFill="1" applyBorder="1" applyAlignment="1">
      <alignment horizontal="center" vertical="center"/>
    </xf>
    <xf numFmtId="0" fontId="10" fillId="0" borderId="37" xfId="1" applyFont="1" applyBorder="1" applyAlignment="1">
      <alignment horizontal="center"/>
    </xf>
    <xf numFmtId="0" fontId="10" fillId="2" borderId="80" xfId="1" applyFont="1" applyFill="1" applyBorder="1" applyAlignment="1">
      <alignment horizontal="center" vertical="center"/>
    </xf>
    <xf numFmtId="0" fontId="10" fillId="0" borderId="80" xfId="1" applyFont="1" applyBorder="1" applyAlignment="1">
      <alignment horizontal="center"/>
    </xf>
    <xf numFmtId="49" fontId="8" fillId="2" borderId="81" xfId="1" applyNumberFormat="1" applyFont="1" applyFill="1" applyBorder="1" applyAlignment="1">
      <alignment vertical="top"/>
    </xf>
    <xf numFmtId="49" fontId="12" fillId="9" borderId="82" xfId="1" applyNumberFormat="1" applyFont="1" applyFill="1" applyBorder="1" applyAlignment="1">
      <alignment horizontal="right" vertical="top"/>
    </xf>
    <xf numFmtId="49" fontId="12" fillId="9" borderId="83" xfId="1" applyNumberFormat="1" applyFont="1" applyFill="1" applyBorder="1" applyAlignment="1">
      <alignment horizontal="center" vertical="top" wrapText="1"/>
    </xf>
    <xf numFmtId="0" fontId="12" fillId="9" borderId="84" xfId="1" applyFont="1" applyFill="1" applyBorder="1" applyAlignment="1">
      <alignment horizontal="center" vertical="center"/>
    </xf>
    <xf numFmtId="0" fontId="12" fillId="9" borderId="3" xfId="1" applyFont="1" applyFill="1" applyBorder="1" applyAlignment="1">
      <alignment horizontal="center" vertical="center"/>
    </xf>
    <xf numFmtId="0" fontId="12" fillId="9" borderId="4" xfId="1" applyFont="1" applyFill="1" applyBorder="1" applyAlignment="1">
      <alignment horizontal="center" vertical="center"/>
    </xf>
    <xf numFmtId="0" fontId="12" fillId="9" borderId="85" xfId="1" applyFont="1" applyFill="1" applyBorder="1" applyAlignment="1">
      <alignment horizontal="center" vertical="center"/>
    </xf>
    <xf numFmtId="0" fontId="9" fillId="9" borderId="86" xfId="1" applyFont="1" applyFill="1" applyBorder="1" applyAlignment="1">
      <alignment horizontal="center" vertical="center"/>
    </xf>
    <xf numFmtId="0" fontId="10" fillId="9" borderId="86" xfId="1" applyFont="1" applyFill="1" applyBorder="1" applyAlignment="1">
      <alignment horizontal="center" vertical="center"/>
    </xf>
    <xf numFmtId="0" fontId="8" fillId="9" borderId="62" xfId="1" applyFont="1" applyFill="1" applyBorder="1" applyAlignment="1">
      <alignment horizontal="left" vertical="top"/>
    </xf>
    <xf numFmtId="0" fontId="8" fillId="0" borderId="55" xfId="1" applyFont="1" applyBorder="1" applyAlignment="1">
      <alignment horizontal="center" vertical="center"/>
    </xf>
    <xf numFmtId="0" fontId="8" fillId="0" borderId="5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83" xfId="1" applyFont="1" applyBorder="1" applyAlignment="1">
      <alignment horizontal="center" vertical="center"/>
    </xf>
    <xf numFmtId="0" fontId="8" fillId="0" borderId="87" xfId="1" applyFont="1" applyBorder="1" applyAlignment="1">
      <alignment horizontal="center" vertical="center"/>
    </xf>
    <xf numFmtId="0" fontId="10" fillId="0" borderId="88" xfId="1" applyFont="1" applyBorder="1" applyAlignment="1">
      <alignment horizontal="center" vertical="center"/>
    </xf>
    <xf numFmtId="0" fontId="10" fillId="0" borderId="65" xfId="1" applyFont="1" applyBorder="1" applyAlignment="1">
      <alignment horizontal="center" vertical="center"/>
    </xf>
    <xf numFmtId="0" fontId="8" fillId="2" borderId="64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89" xfId="1" applyFont="1" applyFill="1" applyBorder="1" applyAlignment="1">
      <alignment horizontal="center" vertical="center"/>
    </xf>
    <xf numFmtId="0" fontId="9" fillId="2" borderId="70" xfId="1" applyFont="1" applyFill="1" applyBorder="1" applyAlignment="1">
      <alignment horizontal="center" vertical="center"/>
    </xf>
    <xf numFmtId="49" fontId="17" fillId="0" borderId="23" xfId="1" applyNumberFormat="1" applyFont="1" applyBorder="1" applyAlignment="1">
      <alignment vertical="top" wrapText="1"/>
    </xf>
    <xf numFmtId="0" fontId="18" fillId="2" borderId="22" xfId="1" applyFont="1" applyFill="1" applyBorder="1" applyAlignment="1">
      <alignment horizontal="center" vertical="center"/>
    </xf>
    <xf numFmtId="0" fontId="8" fillId="4" borderId="64" xfId="1" applyFont="1" applyFill="1" applyBorder="1" applyAlignment="1">
      <alignment horizontal="center" vertical="center"/>
    </xf>
    <xf numFmtId="0" fontId="8" fillId="4" borderId="23" xfId="1" applyFont="1" applyFill="1" applyBorder="1" applyAlignment="1">
      <alignment horizontal="center" vertical="center"/>
    </xf>
    <xf numFmtId="0" fontId="8" fillId="4" borderId="89" xfId="1" applyFont="1" applyFill="1" applyBorder="1" applyAlignment="1">
      <alignment horizontal="center" vertical="center"/>
    </xf>
    <xf numFmtId="0" fontId="9" fillId="4" borderId="70" xfId="1" applyFont="1" applyFill="1" applyBorder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10" fillId="3" borderId="65" xfId="1" applyFont="1" applyFill="1" applyBorder="1" applyAlignment="1">
      <alignment horizontal="center" vertical="center"/>
    </xf>
    <xf numFmtId="0" fontId="10" fillId="3" borderId="69" xfId="1" applyFont="1" applyFill="1" applyBorder="1" applyAlignment="1">
      <alignment horizontal="center" vertical="center"/>
    </xf>
    <xf numFmtId="49" fontId="7" fillId="3" borderId="83" xfId="1" applyNumberFormat="1" applyFont="1" applyFill="1" applyBorder="1" applyAlignment="1">
      <alignment vertical="top" wrapText="1"/>
    </xf>
    <xf numFmtId="0" fontId="8" fillId="4" borderId="55" xfId="1" applyFont="1" applyFill="1" applyBorder="1" applyAlignment="1">
      <alignment horizontal="center" vertical="center"/>
    </xf>
    <xf numFmtId="0" fontId="8" fillId="4" borderId="56" xfId="1" applyFont="1" applyFill="1" applyBorder="1" applyAlignment="1">
      <alignment horizontal="center" vertical="center"/>
    </xf>
    <xf numFmtId="0" fontId="8" fillId="4" borderId="57" xfId="1" applyFont="1" applyFill="1" applyBorder="1" applyAlignment="1">
      <alignment horizontal="center" vertical="center"/>
    </xf>
    <xf numFmtId="0" fontId="8" fillId="4" borderId="83" xfId="1" applyFont="1" applyFill="1" applyBorder="1" applyAlignment="1">
      <alignment horizontal="center" vertical="center"/>
    </xf>
    <xf numFmtId="0" fontId="8" fillId="4" borderId="87" xfId="1" applyFont="1" applyFill="1" applyBorder="1" applyAlignment="1">
      <alignment horizontal="center" vertical="center"/>
    </xf>
    <xf numFmtId="0" fontId="8" fillId="3" borderId="55" xfId="1" applyFont="1" applyFill="1" applyBorder="1" applyAlignment="1">
      <alignment horizontal="center" vertical="center"/>
    </xf>
    <xf numFmtId="0" fontId="8" fillId="3" borderId="56" xfId="1" applyFont="1" applyFill="1" applyBorder="1" applyAlignment="1">
      <alignment horizontal="center" vertical="center"/>
    </xf>
    <xf numFmtId="0" fontId="10" fillId="3" borderId="57" xfId="1" applyFont="1" applyFill="1" applyBorder="1" applyAlignment="1">
      <alignment horizontal="center" vertical="center"/>
    </xf>
    <xf numFmtId="49" fontId="8" fillId="4" borderId="88" xfId="1" applyNumberFormat="1" applyFont="1" applyFill="1" applyBorder="1" applyAlignment="1">
      <alignment horizontal="left" vertical="top"/>
    </xf>
    <xf numFmtId="0" fontId="10" fillId="3" borderId="20" xfId="1" applyFont="1" applyFill="1" applyBorder="1" applyAlignment="1">
      <alignment horizontal="center" vertical="center"/>
    </xf>
    <xf numFmtId="0" fontId="8" fillId="3" borderId="57" xfId="1" applyFont="1" applyFill="1" applyBorder="1" applyAlignment="1">
      <alignment horizontal="center" vertical="center"/>
    </xf>
    <xf numFmtId="0" fontId="8" fillId="3" borderId="83" xfId="1" applyFont="1" applyFill="1" applyBorder="1" applyAlignment="1">
      <alignment horizontal="center" vertical="center"/>
    </xf>
    <xf numFmtId="0" fontId="8" fillId="3" borderId="87" xfId="1" applyFont="1" applyFill="1" applyBorder="1" applyAlignment="1">
      <alignment horizontal="center" vertical="center"/>
    </xf>
    <xf numFmtId="0" fontId="9" fillId="3" borderId="70" xfId="1" applyFont="1" applyFill="1" applyBorder="1" applyAlignment="1">
      <alignment horizontal="center" vertical="center"/>
    </xf>
    <xf numFmtId="0" fontId="8" fillId="3" borderId="19" xfId="1" applyFont="1" applyFill="1" applyBorder="1"/>
    <xf numFmtId="0" fontId="8" fillId="3" borderId="20" xfId="1" applyFont="1" applyFill="1" applyBorder="1"/>
    <xf numFmtId="0" fontId="8" fillId="3" borderId="19" xfId="1" applyFont="1" applyFill="1" applyBorder="1" applyAlignment="1">
      <alignment horizontal="center"/>
    </xf>
    <xf numFmtId="0" fontId="8" fillId="3" borderId="20" xfId="1" applyFont="1" applyFill="1" applyBorder="1" applyAlignment="1">
      <alignment horizontal="center"/>
    </xf>
    <xf numFmtId="0" fontId="8" fillId="3" borderId="68" xfId="1" applyFont="1" applyFill="1" applyBorder="1"/>
    <xf numFmtId="0" fontId="8" fillId="3" borderId="19" xfId="1" applyFont="1" applyFill="1" applyBorder="1" applyAlignment="1">
      <alignment vertical="top"/>
    </xf>
    <xf numFmtId="0" fontId="8" fillId="3" borderId="20" xfId="1" applyFont="1" applyFill="1" applyBorder="1" applyAlignment="1">
      <alignment vertical="top"/>
    </xf>
    <xf numFmtId="0" fontId="10" fillId="3" borderId="21" xfId="1" applyFont="1" applyFill="1" applyBorder="1" applyAlignment="1">
      <alignment horizontal="center" vertical="top"/>
    </xf>
    <xf numFmtId="49" fontId="8" fillId="4" borderId="88" xfId="1" applyNumberFormat="1" applyFont="1" applyFill="1" applyBorder="1" applyAlignment="1">
      <alignment vertical="top"/>
    </xf>
    <xf numFmtId="0" fontId="8" fillId="3" borderId="19" xfId="1" applyFont="1" applyFill="1" applyBorder="1" applyAlignment="1">
      <alignment horizontal="center" vertical="top"/>
    </xf>
    <xf numFmtId="0" fontId="8" fillId="3" borderId="20" xfId="1" applyFont="1" applyFill="1" applyBorder="1" applyAlignment="1">
      <alignment horizontal="center" vertical="top"/>
    </xf>
    <xf numFmtId="0" fontId="8" fillId="4" borderId="90" xfId="1" applyFont="1" applyFill="1" applyBorder="1" applyAlignment="1">
      <alignment horizontal="center" vertical="center"/>
    </xf>
    <xf numFmtId="0" fontId="8" fillId="4" borderId="38" xfId="1" applyFont="1" applyFill="1" applyBorder="1" applyAlignment="1">
      <alignment horizontal="center" vertical="center"/>
    </xf>
    <xf numFmtId="0" fontId="8" fillId="4" borderId="91" xfId="1" applyFont="1" applyFill="1" applyBorder="1" applyAlignment="1">
      <alignment horizontal="center" vertical="center"/>
    </xf>
    <xf numFmtId="0" fontId="8" fillId="4" borderId="39" xfId="1" applyFont="1" applyFill="1" applyBorder="1" applyAlignment="1">
      <alignment horizontal="center" vertical="center"/>
    </xf>
    <xf numFmtId="0" fontId="8" fillId="4" borderId="92" xfId="1" applyFont="1" applyFill="1" applyBorder="1" applyAlignment="1">
      <alignment horizontal="center" vertical="center"/>
    </xf>
    <xf numFmtId="0" fontId="9" fillId="4" borderId="93" xfId="1" applyFont="1" applyFill="1" applyBorder="1" applyAlignment="1">
      <alignment horizontal="center" vertical="center"/>
    </xf>
    <xf numFmtId="0" fontId="10" fillId="4" borderId="65" xfId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8" fillId="4" borderId="36" xfId="1" applyFont="1" applyFill="1" applyBorder="1" applyAlignment="1">
      <alignment horizontal="center" vertical="center"/>
    </xf>
    <xf numFmtId="0" fontId="10" fillId="4" borderId="37" xfId="1" applyFont="1" applyFill="1" applyBorder="1" applyAlignment="1">
      <alignment horizontal="center" vertical="center"/>
    </xf>
    <xf numFmtId="0" fontId="8" fillId="4" borderId="94" xfId="1" applyFont="1" applyFill="1" applyBorder="1" applyAlignment="1">
      <alignment horizontal="center" vertical="center"/>
    </xf>
    <xf numFmtId="0" fontId="8" fillId="4" borderId="75" xfId="1" applyFont="1" applyFill="1" applyBorder="1" applyAlignment="1">
      <alignment horizontal="center" vertical="center"/>
    </xf>
    <xf numFmtId="0" fontId="10" fillId="4" borderId="95" xfId="1" applyFont="1" applyFill="1" applyBorder="1" applyAlignment="1">
      <alignment horizontal="center" vertical="center"/>
    </xf>
    <xf numFmtId="0" fontId="8" fillId="4" borderId="96" xfId="1" applyFont="1" applyFill="1" applyBorder="1" applyAlignment="1">
      <alignment horizontal="center" vertical="center"/>
    </xf>
    <xf numFmtId="0" fontId="10" fillId="3" borderId="95" xfId="1" applyFont="1" applyFill="1" applyBorder="1" applyAlignment="1">
      <alignment horizontal="center"/>
    </xf>
    <xf numFmtId="49" fontId="12" fillId="9" borderId="97" xfId="1" applyNumberFormat="1" applyFont="1" applyFill="1" applyBorder="1" applyAlignment="1">
      <alignment horizontal="right" vertical="top"/>
    </xf>
    <xf numFmtId="49" fontId="12" fillId="9" borderId="98" xfId="1" applyNumberFormat="1" applyFont="1" applyFill="1" applyBorder="1" applyAlignment="1">
      <alignment horizontal="center" vertical="top" wrapText="1"/>
    </xf>
    <xf numFmtId="0" fontId="12" fillId="9" borderId="99" xfId="1" applyFont="1" applyFill="1" applyBorder="1" applyAlignment="1">
      <alignment horizontal="center" vertical="center"/>
    </xf>
    <xf numFmtId="0" fontId="12" fillId="9" borderId="100" xfId="1" applyFont="1" applyFill="1" applyBorder="1" applyAlignment="1">
      <alignment horizontal="center" vertical="center"/>
    </xf>
    <xf numFmtId="0" fontId="12" fillId="9" borderId="101" xfId="1" applyFont="1" applyFill="1" applyBorder="1" applyAlignment="1">
      <alignment horizontal="center" vertical="center"/>
    </xf>
    <xf numFmtId="0" fontId="12" fillId="9" borderId="102" xfId="1" applyFont="1" applyFill="1" applyBorder="1" applyAlignment="1">
      <alignment horizontal="center" vertical="center"/>
    </xf>
    <xf numFmtId="0" fontId="9" fillId="9" borderId="102" xfId="1" applyFont="1" applyFill="1" applyBorder="1" applyAlignment="1">
      <alignment horizontal="center" vertical="center"/>
    </xf>
    <xf numFmtId="0" fontId="10" fillId="9" borderId="102" xfId="1" applyFont="1" applyFill="1" applyBorder="1" applyAlignment="1">
      <alignment horizontal="center" vertical="center"/>
    </xf>
    <xf numFmtId="0" fontId="8" fillId="9" borderId="103" xfId="1" applyFont="1" applyFill="1" applyBorder="1" applyAlignment="1">
      <alignment vertical="top"/>
    </xf>
    <xf numFmtId="0" fontId="7" fillId="2" borderId="82" xfId="1" applyFont="1" applyFill="1" applyBorder="1" applyAlignment="1">
      <alignment horizontal="right" vertical="top"/>
    </xf>
    <xf numFmtId="49" fontId="7" fillId="0" borderId="83" xfId="1" applyNumberFormat="1" applyFont="1" applyBorder="1" applyAlignment="1">
      <alignment vertical="top" wrapText="1"/>
    </xf>
    <xf numFmtId="0" fontId="8" fillId="2" borderId="55" xfId="1" applyFont="1" applyFill="1" applyBorder="1" applyAlignment="1">
      <alignment horizontal="center" vertical="center"/>
    </xf>
    <xf numFmtId="0" fontId="8" fillId="2" borderId="56" xfId="1" applyFont="1" applyFill="1" applyBorder="1" applyAlignment="1">
      <alignment horizontal="center" vertical="center"/>
    </xf>
    <xf numFmtId="0" fontId="8" fillId="2" borderId="104" xfId="1" applyFont="1" applyFill="1" applyBorder="1" applyAlignment="1">
      <alignment horizontal="center" vertical="center"/>
    </xf>
    <xf numFmtId="0" fontId="8" fillId="2" borderId="105" xfId="1" applyFont="1" applyFill="1" applyBorder="1" applyAlignment="1">
      <alignment horizontal="center" vertical="center"/>
    </xf>
    <xf numFmtId="0" fontId="9" fillId="2" borderId="105" xfId="1" applyFont="1" applyFill="1" applyBorder="1" applyAlignment="1">
      <alignment horizontal="center" vertical="center"/>
    </xf>
    <xf numFmtId="0" fontId="8" fillId="2" borderId="106" xfId="1" applyFont="1" applyFill="1" applyBorder="1" applyAlignment="1">
      <alignment horizontal="center" vertical="center"/>
    </xf>
    <xf numFmtId="0" fontId="10" fillId="2" borderId="104" xfId="1" applyFont="1" applyFill="1" applyBorder="1" applyAlignment="1">
      <alignment horizontal="center" vertical="center"/>
    </xf>
    <xf numFmtId="0" fontId="10" fillId="0" borderId="107" xfId="1" applyFont="1" applyBorder="1" applyAlignment="1">
      <alignment horizontal="center" vertical="center"/>
    </xf>
    <xf numFmtId="0" fontId="10" fillId="2" borderId="57" xfId="1" applyFont="1" applyFill="1" applyBorder="1" applyAlignment="1">
      <alignment horizontal="center" vertical="center"/>
    </xf>
    <xf numFmtId="0" fontId="8" fillId="2" borderId="108" xfId="1" applyFont="1" applyFill="1" applyBorder="1" applyAlignment="1">
      <alignment horizontal="center" vertical="center"/>
    </xf>
    <xf numFmtId="0" fontId="8" fillId="2" borderId="58" xfId="1" applyFont="1" applyFill="1" applyBorder="1" applyAlignment="1">
      <alignment horizontal="center" vertical="center"/>
    </xf>
    <xf numFmtId="0" fontId="10" fillId="0" borderId="109" xfId="1" applyFont="1" applyBorder="1" applyAlignment="1">
      <alignment horizontal="center"/>
    </xf>
    <xf numFmtId="49" fontId="8" fillId="2" borderId="60" xfId="1" applyNumberFormat="1" applyFont="1" applyFill="1" applyBorder="1" applyAlignment="1">
      <alignment vertical="top"/>
    </xf>
    <xf numFmtId="0" fontId="8" fillId="2" borderId="110" xfId="1" applyFont="1" applyFill="1" applyBorder="1" applyAlignment="1">
      <alignment horizontal="center" vertical="center"/>
    </xf>
    <xf numFmtId="0" fontId="8" fillId="2" borderId="111" xfId="1" applyFont="1" applyFill="1" applyBorder="1" applyAlignment="1">
      <alignment horizontal="center" vertical="center"/>
    </xf>
    <xf numFmtId="0" fontId="9" fillId="2" borderId="111" xfId="1" applyFont="1" applyFill="1" applyBorder="1" applyAlignment="1">
      <alignment horizontal="center" vertical="center"/>
    </xf>
    <xf numFmtId="0" fontId="8" fillId="2" borderId="112" xfId="1" applyFont="1" applyFill="1" applyBorder="1" applyAlignment="1">
      <alignment horizontal="center" vertical="center"/>
    </xf>
    <xf numFmtId="0" fontId="10" fillId="2" borderId="110" xfId="1" applyFont="1" applyFill="1" applyBorder="1" applyAlignment="1">
      <alignment horizontal="center" vertical="center"/>
    </xf>
    <xf numFmtId="0" fontId="10" fillId="2" borderId="65" xfId="1" applyFont="1" applyFill="1" applyBorder="1" applyAlignment="1">
      <alignment horizontal="center" vertical="center"/>
    </xf>
    <xf numFmtId="49" fontId="8" fillId="2" borderId="66" xfId="1" applyNumberFormat="1" applyFont="1" applyFill="1" applyBorder="1" applyAlignment="1">
      <alignment vertical="top"/>
    </xf>
    <xf numFmtId="0" fontId="12" fillId="2" borderId="112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center" vertical="center"/>
    </xf>
    <xf numFmtId="49" fontId="8" fillId="2" borderId="66" xfId="1" applyNumberFormat="1" applyFont="1" applyFill="1" applyBorder="1" applyAlignment="1">
      <alignment horizontal="left" vertical="top"/>
    </xf>
    <xf numFmtId="0" fontId="7" fillId="4" borderId="82" xfId="1" applyFont="1" applyFill="1" applyBorder="1" applyAlignment="1">
      <alignment horizontal="right" vertical="top"/>
    </xf>
    <xf numFmtId="49" fontId="7" fillId="3" borderId="113" xfId="1" applyNumberFormat="1" applyFont="1" applyFill="1" applyBorder="1" applyAlignment="1">
      <alignment vertical="top" wrapText="1"/>
    </xf>
    <xf numFmtId="0" fontId="8" fillId="4" borderId="114" xfId="1" applyFont="1" applyFill="1" applyBorder="1" applyAlignment="1">
      <alignment horizontal="center" vertical="center"/>
    </xf>
    <xf numFmtId="0" fontId="18" fillId="4" borderId="115" xfId="1" applyFont="1" applyFill="1" applyBorder="1" applyAlignment="1">
      <alignment horizontal="center" vertical="center"/>
    </xf>
    <xf numFmtId="0" fontId="8" fillId="4" borderId="116" xfId="1" applyFont="1" applyFill="1" applyBorder="1" applyAlignment="1">
      <alignment horizontal="center" vertical="center"/>
    </xf>
    <xf numFmtId="0" fontId="8" fillId="4" borderId="115" xfId="1" applyFont="1" applyFill="1" applyBorder="1" applyAlignment="1">
      <alignment horizontal="center" vertical="center"/>
    </xf>
    <xf numFmtId="0" fontId="8" fillId="4" borderId="117" xfId="1" applyFont="1" applyFill="1" applyBorder="1" applyAlignment="1">
      <alignment horizontal="center" vertical="center"/>
    </xf>
    <xf numFmtId="0" fontId="9" fillId="4" borderId="117" xfId="1" applyFont="1" applyFill="1" applyBorder="1" applyAlignment="1">
      <alignment horizontal="center" vertical="center"/>
    </xf>
    <xf numFmtId="0" fontId="8" fillId="4" borderId="118" xfId="1" applyFont="1" applyFill="1" applyBorder="1" applyAlignment="1">
      <alignment horizontal="center" vertical="center"/>
    </xf>
    <xf numFmtId="0" fontId="8" fillId="4" borderId="74" xfId="1" applyFont="1" applyFill="1" applyBorder="1" applyAlignment="1">
      <alignment horizontal="center" vertical="center"/>
    </xf>
    <xf numFmtId="0" fontId="10" fillId="4" borderId="119" xfId="1" applyFont="1" applyFill="1" applyBorder="1" applyAlignment="1">
      <alignment horizontal="center" vertical="center"/>
    </xf>
    <xf numFmtId="0" fontId="8" fillId="4" borderId="120" xfId="1" applyFont="1" applyFill="1" applyBorder="1" applyAlignment="1">
      <alignment horizontal="center" vertical="center"/>
    </xf>
    <xf numFmtId="0" fontId="10" fillId="4" borderId="116" xfId="1" applyFont="1" applyFill="1" applyBorder="1" applyAlignment="1">
      <alignment horizontal="center" vertical="center"/>
    </xf>
    <xf numFmtId="0" fontId="10" fillId="4" borderId="71" xfId="1" applyFont="1" applyFill="1" applyBorder="1" applyAlignment="1">
      <alignment horizontal="center" vertical="center"/>
    </xf>
    <xf numFmtId="49" fontId="8" fillId="4" borderId="77" xfId="1" applyNumberFormat="1" applyFont="1" applyFill="1" applyBorder="1" applyAlignment="1">
      <alignment horizontal="left" vertical="top"/>
    </xf>
    <xf numFmtId="0" fontId="7" fillId="4" borderId="45" xfId="1" applyFont="1" applyFill="1" applyBorder="1" applyAlignment="1">
      <alignment horizontal="right" vertical="top"/>
    </xf>
    <xf numFmtId="49" fontId="7" fillId="3" borderId="39" xfId="1" applyNumberFormat="1" applyFont="1" applyFill="1" applyBorder="1" applyAlignment="1">
      <alignment vertical="top" wrapText="1"/>
    </xf>
    <xf numFmtId="0" fontId="8" fillId="4" borderId="121" xfId="1" applyFont="1" applyFill="1" applyBorder="1" applyAlignment="1">
      <alignment horizontal="center" vertical="center"/>
    </xf>
    <xf numFmtId="0" fontId="8" fillId="4" borderId="122" xfId="1" applyFont="1" applyFill="1" applyBorder="1" applyAlignment="1">
      <alignment horizontal="center" vertical="center"/>
    </xf>
    <xf numFmtId="0" fontId="8" fillId="4" borderId="123" xfId="1" applyFont="1" applyFill="1" applyBorder="1" applyAlignment="1">
      <alignment horizontal="center" vertical="center"/>
    </xf>
    <xf numFmtId="0" fontId="8" fillId="4" borderId="124" xfId="1" applyFont="1" applyFill="1" applyBorder="1" applyAlignment="1">
      <alignment horizontal="center" vertical="center"/>
    </xf>
    <xf numFmtId="0" fontId="9" fillId="4" borderId="124" xfId="1" applyFont="1" applyFill="1" applyBorder="1" applyAlignment="1">
      <alignment horizontal="center" vertical="center"/>
    </xf>
    <xf numFmtId="0" fontId="8" fillId="4" borderId="125" xfId="1" applyFont="1" applyFill="1" applyBorder="1" applyAlignment="1">
      <alignment horizontal="center" vertical="center"/>
    </xf>
    <xf numFmtId="0" fontId="8" fillId="4" borderId="126" xfId="1" applyFont="1" applyFill="1" applyBorder="1" applyAlignment="1">
      <alignment horizontal="center" vertical="center"/>
    </xf>
    <xf numFmtId="0" fontId="10" fillId="4" borderId="127" xfId="1" applyFont="1" applyFill="1" applyBorder="1" applyAlignment="1">
      <alignment horizontal="center" vertical="center"/>
    </xf>
    <xf numFmtId="0" fontId="8" fillId="4" borderId="128" xfId="1" applyFont="1" applyFill="1" applyBorder="1" applyAlignment="1">
      <alignment horizontal="center" vertical="center"/>
    </xf>
    <xf numFmtId="0" fontId="10" fillId="4" borderId="123" xfId="1" applyFont="1" applyFill="1" applyBorder="1" applyAlignment="1">
      <alignment horizontal="center" vertical="center"/>
    </xf>
    <xf numFmtId="0" fontId="10" fillId="4" borderId="129" xfId="1" applyFont="1" applyFill="1" applyBorder="1" applyAlignment="1">
      <alignment horizontal="center" vertical="center"/>
    </xf>
    <xf numFmtId="0" fontId="8" fillId="4" borderId="79" xfId="1" applyFont="1" applyFill="1" applyBorder="1" applyAlignment="1">
      <alignment horizontal="center" vertical="center"/>
    </xf>
    <xf numFmtId="0" fontId="10" fillId="4" borderId="80" xfId="1" applyFont="1" applyFill="1" applyBorder="1" applyAlignment="1">
      <alignment horizontal="center" vertical="center"/>
    </xf>
    <xf numFmtId="49" fontId="8" fillId="4" borderId="130" xfId="1" applyNumberFormat="1" applyFont="1" applyFill="1" applyBorder="1" applyAlignment="1">
      <alignment horizontal="left" vertical="top"/>
    </xf>
    <xf numFmtId="0" fontId="12" fillId="9" borderId="131" xfId="1" applyFont="1" applyFill="1" applyBorder="1" applyAlignment="1">
      <alignment horizontal="center" vertical="center"/>
    </xf>
    <xf numFmtId="0" fontId="10" fillId="9" borderId="131" xfId="1" applyFont="1" applyFill="1" applyBorder="1" applyAlignment="1">
      <alignment horizontal="center" vertical="center"/>
    </xf>
    <xf numFmtId="0" fontId="8" fillId="9" borderId="62" xfId="1" applyFont="1" applyFill="1" applyBorder="1" applyAlignment="1">
      <alignment vertical="top"/>
    </xf>
    <xf numFmtId="0" fontId="12" fillId="2" borderId="63" xfId="1" applyFont="1" applyFill="1" applyBorder="1" applyAlignment="1">
      <alignment horizontal="right" vertical="top"/>
    </xf>
    <xf numFmtId="49" fontId="7" fillId="10" borderId="23" xfId="1" applyNumberFormat="1" applyFont="1" applyFill="1" applyBorder="1" applyAlignment="1">
      <alignment vertical="top" wrapText="1"/>
    </xf>
    <xf numFmtId="0" fontId="12" fillId="10" borderId="64" xfId="1" applyFont="1" applyFill="1" applyBorder="1" applyAlignment="1">
      <alignment horizontal="center" vertical="center"/>
    </xf>
    <xf numFmtId="0" fontId="10" fillId="10" borderId="64" xfId="1" applyFont="1" applyFill="1" applyBorder="1" applyAlignment="1">
      <alignment horizontal="center" vertical="center"/>
    </xf>
    <xf numFmtId="0" fontId="12" fillId="10" borderId="112" xfId="1" applyFont="1" applyFill="1" applyBorder="1" applyAlignment="1">
      <alignment horizontal="center" vertical="center"/>
    </xf>
    <xf numFmtId="0" fontId="12" fillId="10" borderId="22" xfId="1" applyFont="1" applyFill="1" applyBorder="1" applyAlignment="1">
      <alignment horizontal="center" vertical="center"/>
    </xf>
    <xf numFmtId="0" fontId="10" fillId="10" borderId="110" xfId="1" applyFont="1" applyFill="1" applyBorder="1" applyAlignment="1">
      <alignment horizontal="center" vertical="center"/>
    </xf>
    <xf numFmtId="0" fontId="10" fillId="10" borderId="65" xfId="1" applyFont="1" applyFill="1" applyBorder="1" applyAlignment="1">
      <alignment horizontal="center" vertical="center"/>
    </xf>
    <xf numFmtId="0" fontId="12" fillId="10" borderId="63" xfId="1" applyFont="1" applyFill="1" applyBorder="1" applyAlignment="1">
      <alignment horizontal="center" vertical="center"/>
    </xf>
    <xf numFmtId="0" fontId="10" fillId="10" borderId="23" xfId="1" applyFont="1" applyFill="1" applyBorder="1" applyAlignment="1">
      <alignment horizontal="center" vertical="center"/>
    </xf>
    <xf numFmtId="49" fontId="12" fillId="11" borderId="70" xfId="1" applyNumberFormat="1" applyFont="1" applyFill="1" applyBorder="1" applyAlignment="1">
      <alignment horizontal="left" vertical="top"/>
    </xf>
    <xf numFmtId="0" fontId="8" fillId="4" borderId="63" xfId="1" applyFont="1" applyFill="1" applyBorder="1" applyAlignment="1">
      <alignment horizontal="right" vertical="top"/>
    </xf>
    <xf numFmtId="49" fontId="17" fillId="4" borderId="23" xfId="1" applyNumberFormat="1" applyFont="1" applyFill="1" applyBorder="1" applyAlignment="1">
      <alignment vertical="top" wrapText="1"/>
    </xf>
    <xf numFmtId="0" fontId="8" fillId="4" borderId="110" xfId="1" applyFont="1" applyFill="1" applyBorder="1" applyAlignment="1">
      <alignment horizontal="center" vertical="center"/>
    </xf>
    <xf numFmtId="0" fontId="8" fillId="4" borderId="111" xfId="1" applyFont="1" applyFill="1" applyBorder="1" applyAlignment="1">
      <alignment horizontal="center" vertical="center"/>
    </xf>
    <xf numFmtId="0" fontId="9" fillId="4" borderId="111" xfId="1" applyFont="1" applyFill="1" applyBorder="1" applyAlignment="1">
      <alignment horizontal="center" vertical="center"/>
    </xf>
    <xf numFmtId="0" fontId="8" fillId="4" borderId="112" xfId="1" applyFont="1" applyFill="1" applyBorder="1" applyAlignment="1">
      <alignment horizontal="center" vertical="center"/>
    </xf>
    <xf numFmtId="0" fontId="10" fillId="4" borderId="110" xfId="1" applyFont="1" applyFill="1" applyBorder="1" applyAlignment="1">
      <alignment horizontal="center" vertical="center"/>
    </xf>
    <xf numFmtId="0" fontId="8" fillId="3" borderId="112" xfId="1" applyFont="1" applyFill="1" applyBorder="1" applyAlignment="1">
      <alignment horizontal="center" vertical="center"/>
    </xf>
    <xf numFmtId="0" fontId="10" fillId="3" borderId="110" xfId="1" applyFont="1" applyFill="1" applyBorder="1" applyAlignment="1">
      <alignment horizontal="center" vertical="center"/>
    </xf>
    <xf numFmtId="0" fontId="8" fillId="4" borderId="63" xfId="1" applyFont="1" applyFill="1" applyBorder="1" applyAlignment="1">
      <alignment horizontal="center" vertical="center"/>
    </xf>
    <xf numFmtId="0" fontId="10" fillId="4" borderId="23" xfId="1" applyFont="1" applyFill="1" applyBorder="1" applyAlignment="1">
      <alignment horizontal="center" vertical="center"/>
    </xf>
    <xf numFmtId="0" fontId="18" fillId="4" borderId="22" xfId="1" applyFont="1" applyFill="1" applyBorder="1" applyAlignment="1">
      <alignment horizontal="center" vertical="center"/>
    </xf>
    <xf numFmtId="0" fontId="18" fillId="3" borderId="22" xfId="1" applyFont="1" applyFill="1" applyBorder="1" applyAlignment="1">
      <alignment horizontal="center" vertical="center"/>
    </xf>
    <xf numFmtId="0" fontId="8" fillId="3" borderId="110" xfId="1" applyFont="1" applyFill="1" applyBorder="1" applyAlignment="1">
      <alignment horizontal="center" vertical="center"/>
    </xf>
    <xf numFmtId="0" fontId="8" fillId="3" borderId="111" xfId="1" applyFont="1" applyFill="1" applyBorder="1" applyAlignment="1">
      <alignment horizontal="center" vertical="center"/>
    </xf>
    <xf numFmtId="0" fontId="9" fillId="3" borderId="111" xfId="1" applyFont="1" applyFill="1" applyBorder="1" applyAlignment="1">
      <alignment horizontal="center" vertical="center"/>
    </xf>
    <xf numFmtId="0" fontId="8" fillId="3" borderId="63" xfId="1" applyFont="1" applyFill="1" applyBorder="1" applyAlignment="1">
      <alignment horizontal="center" vertical="center"/>
    </xf>
    <xf numFmtId="0" fontId="10" fillId="3" borderId="23" xfId="1" applyFont="1" applyFill="1" applyBorder="1" applyAlignment="1">
      <alignment horizontal="center" vertical="center"/>
    </xf>
    <xf numFmtId="49" fontId="8" fillId="3" borderId="70" xfId="1" applyNumberFormat="1" applyFont="1" applyFill="1" applyBorder="1" applyAlignment="1">
      <alignment horizontal="left" vertical="top"/>
    </xf>
    <xf numFmtId="0" fontId="18" fillId="4" borderId="63" xfId="1" applyFont="1" applyFill="1" applyBorder="1" applyAlignment="1">
      <alignment horizontal="right" vertical="top"/>
    </xf>
    <xf numFmtId="0" fontId="18" fillId="4" borderId="64" xfId="1" applyFont="1" applyFill="1" applyBorder="1" applyAlignment="1">
      <alignment horizontal="center" vertical="center"/>
    </xf>
    <xf numFmtId="0" fontId="18" fillId="4" borderId="110" xfId="1" applyFont="1" applyFill="1" applyBorder="1" applyAlignment="1">
      <alignment horizontal="center" vertical="center"/>
    </xf>
    <xf numFmtId="0" fontId="18" fillId="4" borderId="111" xfId="1" applyFont="1" applyFill="1" applyBorder="1" applyAlignment="1">
      <alignment horizontal="center" vertical="center"/>
    </xf>
    <xf numFmtId="0" fontId="10" fillId="4" borderId="111" xfId="1" applyFont="1" applyFill="1" applyBorder="1" applyAlignment="1">
      <alignment horizontal="center" vertical="center"/>
    </xf>
    <xf numFmtId="0" fontId="18" fillId="4" borderId="112" xfId="1" applyFont="1" applyFill="1" applyBorder="1" applyAlignment="1">
      <alignment horizontal="center" vertical="center"/>
    </xf>
    <xf numFmtId="0" fontId="18" fillId="3" borderId="112" xfId="1" applyFont="1" applyFill="1" applyBorder="1" applyAlignment="1">
      <alignment horizontal="center" vertical="center"/>
    </xf>
    <xf numFmtId="0" fontId="18" fillId="3" borderId="56" xfId="1" applyFont="1" applyFill="1" applyBorder="1" applyAlignment="1">
      <alignment horizontal="center" vertical="center"/>
    </xf>
    <xf numFmtId="0" fontId="18" fillId="4" borderId="63" xfId="1" applyFont="1" applyFill="1" applyBorder="1" applyAlignment="1">
      <alignment horizontal="center" vertical="center"/>
    </xf>
    <xf numFmtId="49" fontId="18" fillId="4" borderId="70" xfId="1" applyNumberFormat="1" applyFont="1" applyFill="1" applyBorder="1" applyAlignment="1">
      <alignment horizontal="left" vertical="top"/>
    </xf>
    <xf numFmtId="0" fontId="19" fillId="3" borderId="0" xfId="1" applyFont="1" applyFill="1"/>
    <xf numFmtId="49" fontId="8" fillId="4" borderId="63" xfId="1" applyNumberFormat="1" applyFont="1" applyFill="1" applyBorder="1" applyAlignment="1">
      <alignment horizontal="right" vertical="top"/>
    </xf>
    <xf numFmtId="49" fontId="7" fillId="4" borderId="39" xfId="1" applyNumberFormat="1" applyFont="1" applyFill="1" applyBorder="1" applyAlignment="1">
      <alignment vertical="top" wrapText="1"/>
    </xf>
    <xf numFmtId="0" fontId="18" fillId="4" borderId="38" xfId="1" applyFont="1" applyFill="1" applyBorder="1" applyAlignment="1">
      <alignment horizontal="center" vertical="center"/>
    </xf>
    <xf numFmtId="0" fontId="8" fillId="4" borderId="132" xfId="1" applyFont="1" applyFill="1" applyBorder="1" applyAlignment="1">
      <alignment horizontal="center" vertical="center"/>
    </xf>
    <xf numFmtId="0" fontId="8" fillId="4" borderId="133" xfId="1" applyFont="1" applyFill="1" applyBorder="1" applyAlignment="1">
      <alignment horizontal="center" vertical="center"/>
    </xf>
    <xf numFmtId="0" fontId="8" fillId="4" borderId="134" xfId="1" applyFont="1" applyFill="1" applyBorder="1" applyAlignment="1">
      <alignment horizontal="center" vertical="center"/>
    </xf>
    <xf numFmtId="0" fontId="10" fillId="4" borderId="132" xfId="1" applyFont="1" applyFill="1" applyBorder="1" applyAlignment="1">
      <alignment horizontal="center" vertical="center"/>
    </xf>
    <xf numFmtId="0" fontId="8" fillId="3" borderId="134" xfId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10" fillId="3" borderId="132" xfId="1" applyFont="1" applyFill="1" applyBorder="1" applyAlignment="1">
      <alignment horizontal="center" vertical="center"/>
    </xf>
    <xf numFmtId="0" fontId="10" fillId="4" borderId="91" xfId="1" applyFont="1" applyFill="1" applyBorder="1" applyAlignment="1">
      <alignment horizontal="center" vertical="center"/>
    </xf>
    <xf numFmtId="0" fontId="8" fillId="4" borderId="72" xfId="1" applyFont="1" applyFill="1" applyBorder="1" applyAlignment="1">
      <alignment horizontal="center" vertical="center"/>
    </xf>
    <xf numFmtId="0" fontId="10" fillId="4" borderId="39" xfId="1" applyFont="1" applyFill="1" applyBorder="1" applyAlignment="1">
      <alignment horizontal="center" vertical="center"/>
    </xf>
    <xf numFmtId="0" fontId="8" fillId="4" borderId="73" xfId="1" applyFont="1" applyFill="1" applyBorder="1" applyAlignment="1">
      <alignment horizontal="center" vertical="center"/>
    </xf>
    <xf numFmtId="49" fontId="8" fillId="4" borderId="93" xfId="1" applyNumberFormat="1" applyFont="1" applyFill="1" applyBorder="1" applyAlignment="1">
      <alignment horizontal="left" vertical="top"/>
    </xf>
    <xf numFmtId="0" fontId="12" fillId="12" borderId="54" xfId="1" applyFont="1" applyFill="1" applyBorder="1" applyAlignment="1">
      <alignment horizontal="right" vertical="top"/>
    </xf>
    <xf numFmtId="49" fontId="7" fillId="13" borderId="6" xfId="1" applyNumberFormat="1" applyFont="1" applyFill="1" applyBorder="1" applyAlignment="1">
      <alignment vertical="top" wrapText="1"/>
    </xf>
    <xf numFmtId="0" fontId="12" fillId="13" borderId="135" xfId="1" applyFont="1" applyFill="1" applyBorder="1" applyAlignment="1">
      <alignment horizontal="center" vertical="center"/>
    </xf>
    <xf numFmtId="0" fontId="12" fillId="13" borderId="5" xfId="1" applyFont="1" applyFill="1" applyBorder="1" applyAlignment="1">
      <alignment horizontal="center" vertical="center"/>
    </xf>
    <xf numFmtId="0" fontId="12" fillId="13" borderId="136" xfId="1" applyFont="1" applyFill="1" applyBorder="1" applyAlignment="1">
      <alignment horizontal="center" vertical="center"/>
    </xf>
    <xf numFmtId="0" fontId="9" fillId="13" borderId="137" xfId="1" applyFont="1" applyFill="1" applyBorder="1" applyAlignment="1">
      <alignment horizontal="center" vertical="center"/>
    </xf>
    <xf numFmtId="0" fontId="12" fillId="13" borderId="138" xfId="1" applyFont="1" applyFill="1" applyBorder="1" applyAlignment="1">
      <alignment horizontal="center" vertical="center"/>
    </xf>
    <xf numFmtId="0" fontId="10" fillId="13" borderId="139" xfId="1" applyFont="1" applyFill="1" applyBorder="1" applyAlignment="1">
      <alignment horizontal="center" vertical="center"/>
    </xf>
    <xf numFmtId="0" fontId="12" fillId="13" borderId="2" xfId="1" applyFont="1" applyFill="1" applyBorder="1" applyAlignment="1">
      <alignment horizontal="center" vertical="center"/>
    </xf>
    <xf numFmtId="0" fontId="12" fillId="13" borderId="3" xfId="1" applyFont="1" applyFill="1" applyBorder="1" applyAlignment="1">
      <alignment horizontal="center" vertical="center"/>
    </xf>
    <xf numFmtId="0" fontId="10" fillId="13" borderId="4" xfId="1" applyFont="1" applyFill="1" applyBorder="1" applyAlignment="1">
      <alignment horizontal="center" vertical="center"/>
    </xf>
    <xf numFmtId="0" fontId="10" fillId="13" borderId="136" xfId="1" applyFont="1" applyFill="1" applyBorder="1" applyAlignment="1">
      <alignment horizontal="center" vertical="center"/>
    </xf>
    <xf numFmtId="0" fontId="10" fillId="13" borderId="140" xfId="1" applyFont="1" applyFill="1" applyBorder="1" applyAlignment="1">
      <alignment horizontal="center" vertical="center"/>
    </xf>
    <xf numFmtId="0" fontId="12" fillId="12" borderId="141" xfId="1" applyFont="1" applyFill="1" applyBorder="1" applyAlignment="1">
      <alignment horizontal="left" vertical="top"/>
    </xf>
    <xf numFmtId="0" fontId="1" fillId="14" borderId="0" xfId="1" applyFill="1"/>
    <xf numFmtId="0" fontId="10" fillId="3" borderId="142" xfId="1" applyFont="1" applyFill="1" applyBorder="1" applyAlignment="1">
      <alignment horizontal="center"/>
    </xf>
    <xf numFmtId="49" fontId="8" fillId="3" borderId="66" xfId="1" applyNumberFormat="1" applyFont="1" applyFill="1" applyBorder="1" applyAlignment="1">
      <alignment vertical="top"/>
    </xf>
    <xf numFmtId="49" fontId="8" fillId="4" borderId="66" xfId="1" applyNumberFormat="1" applyFont="1" applyFill="1" applyBorder="1" applyAlignment="1">
      <alignment vertical="top"/>
    </xf>
    <xf numFmtId="0" fontId="10" fillId="3" borderId="143" xfId="1" applyFont="1" applyFill="1" applyBorder="1" applyAlignment="1">
      <alignment horizontal="center"/>
    </xf>
    <xf numFmtId="0" fontId="20" fillId="3" borderId="20" xfId="1" applyFont="1" applyFill="1" applyBorder="1" applyAlignment="1">
      <alignment horizontal="center" vertical="center"/>
    </xf>
    <xf numFmtId="0" fontId="21" fillId="3" borderId="21" xfId="1" applyFont="1" applyFill="1" applyBorder="1" applyAlignment="1">
      <alignment horizontal="center" vertical="center"/>
    </xf>
    <xf numFmtId="49" fontId="8" fillId="3" borderId="66" xfId="1" applyNumberFormat="1" applyFont="1" applyFill="1" applyBorder="1" applyAlignment="1">
      <alignment horizontal="left" vertical="top"/>
    </xf>
    <xf numFmtId="0" fontId="12" fillId="12" borderId="63" xfId="1" applyFont="1" applyFill="1" applyBorder="1" applyAlignment="1">
      <alignment horizontal="right" vertical="top"/>
    </xf>
    <xf numFmtId="49" fontId="7" fillId="13" borderId="23" xfId="1" applyNumberFormat="1" applyFont="1" applyFill="1" applyBorder="1" applyAlignment="1">
      <alignment vertical="top" wrapText="1"/>
    </xf>
    <xf numFmtId="0" fontId="12" fillId="13" borderId="64" xfId="1" applyFont="1" applyFill="1" applyBorder="1" applyAlignment="1">
      <alignment horizontal="center" vertical="center"/>
    </xf>
    <xf numFmtId="0" fontId="12" fillId="13" borderId="110" xfId="1" applyFont="1" applyFill="1" applyBorder="1" applyAlignment="1">
      <alignment horizontal="center" vertical="center"/>
    </xf>
    <xf numFmtId="0" fontId="10" fillId="13" borderId="110" xfId="1" applyFont="1" applyFill="1" applyBorder="1" applyAlignment="1">
      <alignment horizontal="center" vertical="center"/>
    </xf>
    <xf numFmtId="0" fontId="12" fillId="13" borderId="112" xfId="1" applyFont="1" applyFill="1" applyBorder="1" applyAlignment="1">
      <alignment horizontal="center" vertical="center"/>
    </xf>
    <xf numFmtId="0" fontId="12" fillId="13" borderId="22" xfId="1" applyFont="1" applyFill="1" applyBorder="1" applyAlignment="1">
      <alignment horizontal="center" vertical="center"/>
    </xf>
    <xf numFmtId="0" fontId="10" fillId="13" borderId="65" xfId="1" applyFont="1" applyFill="1" applyBorder="1" applyAlignment="1">
      <alignment horizontal="center" vertical="center"/>
    </xf>
    <xf numFmtId="0" fontId="12" fillId="13" borderId="19" xfId="1" applyFont="1" applyFill="1" applyBorder="1" applyAlignment="1">
      <alignment horizontal="center" vertical="center"/>
    </xf>
    <xf numFmtId="0" fontId="12" fillId="13" borderId="20" xfId="1" applyFont="1" applyFill="1" applyBorder="1" applyAlignment="1">
      <alignment horizontal="center" vertical="center"/>
    </xf>
    <xf numFmtId="0" fontId="10" fillId="13" borderId="21" xfId="1" applyFont="1" applyFill="1" applyBorder="1" applyAlignment="1">
      <alignment horizontal="center" vertical="center"/>
    </xf>
    <xf numFmtId="0" fontId="10" fillId="13" borderId="69" xfId="1" applyFont="1" applyFill="1" applyBorder="1" applyAlignment="1">
      <alignment horizontal="center" vertical="center"/>
    </xf>
    <xf numFmtId="0" fontId="12" fillId="12" borderId="66" xfId="1" applyFont="1" applyFill="1" applyBorder="1" applyAlignment="1">
      <alignment horizontal="left" vertical="top"/>
    </xf>
    <xf numFmtId="0" fontId="8" fillId="3" borderId="144" xfId="1" applyFont="1" applyFill="1" applyBorder="1" applyAlignment="1">
      <alignment horizontal="center" vertical="center"/>
    </xf>
    <xf numFmtId="0" fontId="8" fillId="3" borderId="58" xfId="1" applyFont="1" applyFill="1" applyBorder="1" applyAlignment="1">
      <alignment horizontal="center" vertical="center"/>
    </xf>
    <xf numFmtId="0" fontId="10" fillId="3" borderId="59" xfId="1" applyFont="1" applyFill="1" applyBorder="1" applyAlignment="1">
      <alignment horizontal="center"/>
    </xf>
    <xf numFmtId="0" fontId="17" fillId="4" borderId="63" xfId="1" applyFont="1" applyFill="1" applyBorder="1" applyAlignment="1">
      <alignment horizontal="right" vertical="top"/>
    </xf>
    <xf numFmtId="0" fontId="18" fillId="3" borderId="64" xfId="1" applyFont="1" applyFill="1" applyBorder="1" applyAlignment="1">
      <alignment horizontal="center" vertical="center"/>
    </xf>
    <xf numFmtId="0" fontId="18" fillId="4" borderId="19" xfId="1" applyFont="1" applyFill="1" applyBorder="1" applyAlignment="1">
      <alignment horizontal="center" vertical="center"/>
    </xf>
    <xf numFmtId="0" fontId="18" fillId="4" borderId="20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49" fontId="18" fillId="4" borderId="66" xfId="1" applyNumberFormat="1" applyFont="1" applyFill="1" applyBorder="1" applyAlignment="1">
      <alignment vertical="top"/>
    </xf>
    <xf numFmtId="0" fontId="12" fillId="13" borderId="63" xfId="1" applyFont="1" applyFill="1" applyBorder="1" applyAlignment="1">
      <alignment horizontal="right" vertical="top"/>
    </xf>
    <xf numFmtId="0" fontId="10" fillId="13" borderId="64" xfId="1" applyFont="1" applyFill="1" applyBorder="1" applyAlignment="1">
      <alignment horizontal="center" vertical="center"/>
    </xf>
    <xf numFmtId="0" fontId="22" fillId="13" borderId="66" xfId="1" applyFont="1" applyFill="1" applyBorder="1" applyAlignment="1">
      <alignment horizontal="left" vertical="top"/>
    </xf>
    <xf numFmtId="0" fontId="10" fillId="3" borderId="145" xfId="1" applyFont="1" applyFill="1" applyBorder="1" applyAlignment="1">
      <alignment horizontal="center"/>
    </xf>
    <xf numFmtId="49" fontId="18" fillId="3" borderId="66" xfId="1" applyNumberFormat="1" applyFont="1" applyFill="1" applyBorder="1" applyAlignment="1">
      <alignment horizontal="left" vertical="top"/>
    </xf>
    <xf numFmtId="0" fontId="10" fillId="3" borderId="146" xfId="1" applyFont="1" applyFill="1" applyBorder="1" applyAlignment="1">
      <alignment horizontal="center"/>
    </xf>
    <xf numFmtId="0" fontId="17" fillId="3" borderId="63" xfId="1" applyFont="1" applyFill="1" applyBorder="1" applyAlignment="1">
      <alignment horizontal="right" vertical="top"/>
    </xf>
    <xf numFmtId="49" fontId="17" fillId="3" borderId="23" xfId="1" applyNumberFormat="1" applyFont="1" applyFill="1" applyBorder="1" applyAlignment="1">
      <alignment vertical="top" wrapText="1"/>
    </xf>
    <xf numFmtId="0" fontId="18" fillId="3" borderId="110" xfId="1" applyFont="1" applyFill="1" applyBorder="1" applyAlignment="1">
      <alignment horizontal="center" vertical="center"/>
    </xf>
    <xf numFmtId="0" fontId="18" fillId="3" borderId="111" xfId="1" applyFont="1" applyFill="1" applyBorder="1" applyAlignment="1">
      <alignment horizontal="center" vertical="center"/>
    </xf>
    <xf numFmtId="0" fontId="10" fillId="3" borderId="111" xfId="1" applyFont="1" applyFill="1" applyBorder="1" applyAlignment="1">
      <alignment horizontal="center" vertical="center"/>
    </xf>
    <xf numFmtId="0" fontId="18" fillId="3" borderId="20" xfId="1" applyFont="1" applyFill="1" applyBorder="1" applyAlignment="1">
      <alignment horizontal="center" vertical="center"/>
    </xf>
    <xf numFmtId="49" fontId="12" fillId="9" borderId="54" xfId="1" applyNumberFormat="1" applyFont="1" applyFill="1" applyBorder="1" applyAlignment="1">
      <alignment horizontal="right" vertical="top"/>
    </xf>
    <xf numFmtId="49" fontId="12" fillId="9" borderId="6" xfId="1" applyNumberFormat="1" applyFont="1" applyFill="1" applyBorder="1" applyAlignment="1">
      <alignment horizontal="center" vertical="top" wrapText="1"/>
    </xf>
    <xf numFmtId="0" fontId="12" fillId="9" borderId="147" xfId="1" applyFont="1" applyFill="1" applyBorder="1" applyAlignment="1">
      <alignment horizontal="center" vertical="center"/>
    </xf>
    <xf numFmtId="0" fontId="9" fillId="9" borderId="147" xfId="1" applyFont="1" applyFill="1" applyBorder="1" applyAlignment="1">
      <alignment horizontal="center" vertical="center"/>
    </xf>
    <xf numFmtId="0" fontId="12" fillId="9" borderId="148" xfId="1" applyFont="1" applyFill="1" applyBorder="1" applyAlignment="1">
      <alignment horizontal="center" vertical="center"/>
    </xf>
    <xf numFmtId="0" fontId="10" fillId="9" borderId="149" xfId="1" applyFont="1" applyFill="1" applyBorder="1" applyAlignment="1">
      <alignment horizontal="center" vertical="center"/>
    </xf>
    <xf numFmtId="0" fontId="10" fillId="9" borderId="150" xfId="1" applyFont="1" applyFill="1" applyBorder="1" applyAlignment="1">
      <alignment horizontal="center" vertical="center"/>
    </xf>
    <xf numFmtId="0" fontId="7" fillId="2" borderId="151" xfId="1" applyFont="1" applyFill="1" applyBorder="1" applyAlignment="1">
      <alignment horizontal="right" vertical="top"/>
    </xf>
    <xf numFmtId="49" fontId="8" fillId="2" borderId="145" xfId="1" applyNumberFormat="1" applyFont="1" applyFill="1" applyBorder="1" applyAlignment="1">
      <alignment horizontal="left" vertical="top" wrapText="1"/>
    </xf>
    <xf numFmtId="0" fontId="8" fillId="2" borderId="114" xfId="1" applyFont="1" applyFill="1" applyBorder="1" applyAlignment="1">
      <alignment horizontal="center" vertical="center"/>
    </xf>
    <xf numFmtId="0" fontId="18" fillId="2" borderId="115" xfId="1" applyFont="1" applyFill="1" applyBorder="1" applyAlignment="1">
      <alignment horizontal="center" vertical="center"/>
    </xf>
    <xf numFmtId="0" fontId="8" fillId="2" borderId="116" xfId="1" applyFont="1" applyFill="1" applyBorder="1" applyAlignment="1">
      <alignment horizontal="center" vertical="center"/>
    </xf>
    <xf numFmtId="0" fontId="8" fillId="2" borderId="115" xfId="1" applyFont="1" applyFill="1" applyBorder="1" applyAlignment="1">
      <alignment horizontal="center" vertical="center"/>
    </xf>
    <xf numFmtId="0" fontId="8" fillId="2" borderId="117" xfId="1" applyFont="1" applyFill="1" applyBorder="1" applyAlignment="1">
      <alignment horizontal="center" vertical="center"/>
    </xf>
    <xf numFmtId="0" fontId="9" fillId="2" borderId="117" xfId="1" applyFont="1" applyFill="1" applyBorder="1" applyAlignment="1">
      <alignment horizontal="center" vertical="center"/>
    </xf>
    <xf numFmtId="0" fontId="8" fillId="2" borderId="120" xfId="1" applyFont="1" applyFill="1" applyBorder="1" applyAlignment="1">
      <alignment horizontal="center" vertical="center"/>
    </xf>
    <xf numFmtId="0" fontId="10" fillId="2" borderId="116" xfId="1" applyFont="1" applyFill="1" applyBorder="1" applyAlignment="1">
      <alignment horizontal="center" vertical="center"/>
    </xf>
    <xf numFmtId="0" fontId="10" fillId="0" borderId="152" xfId="1" applyFont="1" applyBorder="1" applyAlignment="1">
      <alignment horizontal="center"/>
    </xf>
    <xf numFmtId="0" fontId="8" fillId="0" borderId="115" xfId="1" applyFont="1" applyBorder="1" applyAlignment="1">
      <alignment horizontal="center"/>
    </xf>
    <xf numFmtId="0" fontId="13" fillId="0" borderId="116" xfId="1" applyFont="1" applyBorder="1" applyAlignment="1">
      <alignment horizontal="center"/>
    </xf>
    <xf numFmtId="49" fontId="8" fillId="2" borderId="153" xfId="1" applyNumberFormat="1" applyFont="1" applyFill="1" applyBorder="1" applyAlignment="1">
      <alignment vertical="top"/>
    </xf>
    <xf numFmtId="0" fontId="7" fillId="0" borderId="45" xfId="1" applyFont="1" applyBorder="1" applyAlignment="1">
      <alignment horizontal="right" vertical="top"/>
    </xf>
    <xf numFmtId="49" fontId="7" fillId="0" borderId="154" xfId="1" applyNumberFormat="1" applyFont="1" applyBorder="1" applyAlignment="1">
      <alignment vertical="top" wrapText="1"/>
    </xf>
    <xf numFmtId="0" fontId="8" fillId="0" borderId="121" xfId="1" applyFont="1" applyBorder="1" applyAlignment="1">
      <alignment horizontal="center" vertical="center"/>
    </xf>
    <xf numFmtId="0" fontId="18" fillId="0" borderId="122" xfId="1" applyFont="1" applyBorder="1" applyAlignment="1">
      <alignment horizontal="center" vertical="center"/>
    </xf>
    <xf numFmtId="0" fontId="8" fillId="0" borderId="123" xfId="1" applyFont="1" applyBorder="1" applyAlignment="1">
      <alignment horizontal="center" vertical="center"/>
    </xf>
    <xf numFmtId="0" fontId="8" fillId="0" borderId="122" xfId="1" applyFont="1" applyBorder="1" applyAlignment="1">
      <alignment horizontal="center" vertical="center"/>
    </xf>
    <xf numFmtId="0" fontId="8" fillId="0" borderId="124" xfId="1" applyFont="1" applyBorder="1" applyAlignment="1">
      <alignment horizontal="center" vertical="center"/>
    </xf>
    <xf numFmtId="0" fontId="9" fillId="0" borderId="124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/>
    </xf>
    <xf numFmtId="0" fontId="10" fillId="0" borderId="123" xfId="1" applyFont="1" applyBorder="1" applyAlignment="1">
      <alignment horizontal="center" vertical="center"/>
    </xf>
    <xf numFmtId="0" fontId="10" fillId="0" borderId="107" xfId="1" applyFont="1" applyBorder="1" applyAlignment="1">
      <alignment horizontal="center"/>
    </xf>
    <xf numFmtId="0" fontId="8" fillId="0" borderId="56" xfId="1" applyFont="1" applyBorder="1" applyAlignment="1">
      <alignment horizontal="center"/>
    </xf>
    <xf numFmtId="0" fontId="13" fillId="0" borderId="104" xfId="1" applyFont="1" applyBorder="1" applyAlignment="1">
      <alignment horizontal="center"/>
    </xf>
    <xf numFmtId="0" fontId="10" fillId="0" borderId="143" xfId="1" applyFont="1" applyBorder="1" applyAlignment="1">
      <alignment horizontal="center"/>
    </xf>
    <xf numFmtId="49" fontId="8" fillId="0" borderId="53" xfId="1" applyNumberFormat="1" applyFont="1" applyBorder="1" applyAlignment="1">
      <alignment vertical="top"/>
    </xf>
    <xf numFmtId="0" fontId="12" fillId="9" borderId="135" xfId="1" applyFont="1" applyFill="1" applyBorder="1" applyAlignment="1">
      <alignment horizontal="center" vertical="center"/>
    </xf>
    <xf numFmtId="0" fontId="12" fillId="9" borderId="5" xfId="1" applyFont="1" applyFill="1" applyBorder="1" applyAlignment="1">
      <alignment horizontal="center" vertical="center"/>
    </xf>
    <xf numFmtId="0" fontId="12" fillId="9" borderId="136" xfId="1" applyFont="1" applyFill="1" applyBorder="1" applyAlignment="1">
      <alignment horizontal="center" vertical="center"/>
    </xf>
    <xf numFmtId="0" fontId="12" fillId="9" borderId="137" xfId="1" applyFont="1" applyFill="1" applyBorder="1" applyAlignment="1">
      <alignment horizontal="center" vertical="center"/>
    </xf>
    <xf numFmtId="0" fontId="9" fillId="9" borderId="137" xfId="1" applyFont="1" applyFill="1" applyBorder="1" applyAlignment="1">
      <alignment horizontal="center" vertical="center"/>
    </xf>
    <xf numFmtId="0" fontId="12" fillId="9" borderId="138" xfId="1" applyFont="1" applyFill="1" applyBorder="1" applyAlignment="1">
      <alignment horizontal="center" vertical="center"/>
    </xf>
    <xf numFmtId="0" fontId="10" fillId="9" borderId="139" xfId="1" applyFont="1" applyFill="1" applyBorder="1" applyAlignment="1">
      <alignment horizontal="center" vertical="center"/>
    </xf>
    <xf numFmtId="0" fontId="12" fillId="9" borderId="2" xfId="1" applyFont="1" applyFill="1" applyBorder="1" applyAlignment="1">
      <alignment horizontal="center" vertical="center"/>
    </xf>
    <xf numFmtId="0" fontId="10" fillId="9" borderId="4" xfId="1" applyFont="1" applyFill="1" applyBorder="1" applyAlignment="1">
      <alignment horizontal="center" vertical="center"/>
    </xf>
    <xf numFmtId="0" fontId="10" fillId="9" borderId="136" xfId="1" applyFont="1" applyFill="1" applyBorder="1" applyAlignment="1">
      <alignment horizontal="center" vertical="center"/>
    </xf>
    <xf numFmtId="0" fontId="10" fillId="9" borderId="140" xfId="1" applyFont="1" applyFill="1" applyBorder="1" applyAlignment="1">
      <alignment horizontal="center" vertical="center"/>
    </xf>
    <xf numFmtId="0" fontId="12" fillId="9" borderId="144" xfId="1" applyFont="1" applyFill="1" applyBorder="1" applyAlignment="1">
      <alignment horizontal="center" vertical="center"/>
    </xf>
    <xf numFmtId="0" fontId="12" fillId="9" borderId="58" xfId="1" applyFont="1" applyFill="1" applyBorder="1" applyAlignment="1">
      <alignment horizontal="center" vertical="center"/>
    </xf>
    <xf numFmtId="0" fontId="10" fillId="9" borderId="59" xfId="1" applyFont="1" applyFill="1" applyBorder="1" applyAlignment="1">
      <alignment horizontal="center" vertical="center"/>
    </xf>
    <xf numFmtId="0" fontId="8" fillId="9" borderId="141" xfId="1" applyFont="1" applyFill="1" applyBorder="1" applyAlignment="1">
      <alignment vertical="top"/>
    </xf>
    <xf numFmtId="49" fontId="7" fillId="2" borderId="145" xfId="1" applyNumberFormat="1" applyFont="1" applyFill="1" applyBorder="1" applyAlignment="1">
      <alignment vertical="top" wrapText="1"/>
    </xf>
    <xf numFmtId="49" fontId="7" fillId="2" borderId="146" xfId="1" applyNumberFormat="1" applyFont="1" applyFill="1" applyBorder="1" applyAlignment="1">
      <alignment vertical="top" wrapText="1"/>
    </xf>
    <xf numFmtId="0" fontId="10" fillId="2" borderId="155" xfId="1" applyFont="1" applyFill="1" applyBorder="1" applyAlignment="1">
      <alignment horizontal="center" vertical="center"/>
    </xf>
    <xf numFmtId="49" fontId="8" fillId="2" borderId="156" xfId="1" applyNumberFormat="1" applyFont="1" applyFill="1" applyBorder="1" applyAlignment="1">
      <alignment horizontal="left" vertical="top"/>
    </xf>
    <xf numFmtId="49" fontId="7" fillId="2" borderId="157" xfId="1" applyNumberFormat="1" applyFont="1" applyFill="1" applyBorder="1" applyAlignment="1">
      <alignment vertical="top" wrapText="1"/>
    </xf>
    <xf numFmtId="0" fontId="8" fillId="2" borderId="158" xfId="1" applyFont="1" applyFill="1" applyBorder="1" applyAlignment="1">
      <alignment horizontal="center" vertical="center"/>
    </xf>
    <xf numFmtId="0" fontId="8" fillId="2" borderId="159" xfId="1" applyFont="1" applyFill="1" applyBorder="1" applyAlignment="1">
      <alignment horizontal="center" vertical="center"/>
    </xf>
    <xf numFmtId="0" fontId="8" fillId="2" borderId="160" xfId="1" applyFont="1" applyFill="1" applyBorder="1" applyAlignment="1">
      <alignment horizontal="center" vertical="center"/>
    </xf>
    <xf numFmtId="0" fontId="8" fillId="2" borderId="161" xfId="1" applyFont="1" applyFill="1" applyBorder="1" applyAlignment="1">
      <alignment horizontal="center" vertical="center"/>
    </xf>
    <xf numFmtId="0" fontId="9" fillId="2" borderId="161" xfId="1" applyFont="1" applyFill="1" applyBorder="1" applyAlignment="1">
      <alignment horizontal="center" vertical="center"/>
    </xf>
    <xf numFmtId="0" fontId="8" fillId="2" borderId="162" xfId="1" applyFont="1" applyFill="1" applyBorder="1" applyAlignment="1">
      <alignment horizontal="center" vertical="center"/>
    </xf>
    <xf numFmtId="0" fontId="10" fillId="2" borderId="163" xfId="1" applyFont="1" applyFill="1" applyBorder="1" applyAlignment="1">
      <alignment horizontal="center" vertical="center"/>
    </xf>
    <xf numFmtId="0" fontId="10" fillId="2" borderId="160" xfId="1" applyFont="1" applyFill="1" applyBorder="1" applyAlignment="1">
      <alignment horizontal="center" vertical="center"/>
    </xf>
    <xf numFmtId="49" fontId="8" fillId="2" borderId="164" xfId="1" applyNumberFormat="1" applyFont="1" applyFill="1" applyBorder="1" applyAlignment="1">
      <alignment horizontal="left" vertical="top"/>
    </xf>
    <xf numFmtId="0" fontId="7" fillId="2" borderId="165" xfId="1" applyFont="1" applyFill="1" applyBorder="1" applyAlignment="1">
      <alignment horizontal="right" vertical="top"/>
    </xf>
    <xf numFmtId="49" fontId="7" fillId="2" borderId="166" xfId="1" applyNumberFormat="1" applyFont="1" applyFill="1" applyBorder="1" applyAlignment="1">
      <alignment vertical="top" wrapText="1"/>
    </xf>
    <xf numFmtId="0" fontId="8" fillId="2" borderId="121" xfId="1" applyFont="1" applyFill="1" applyBorder="1" applyAlignment="1">
      <alignment horizontal="center" vertical="center"/>
    </xf>
    <xf numFmtId="0" fontId="8" fillId="2" borderId="122" xfId="1" applyFont="1" applyFill="1" applyBorder="1" applyAlignment="1">
      <alignment horizontal="center" vertical="center"/>
    </xf>
    <xf numFmtId="0" fontId="8" fillId="2" borderId="123" xfId="1" applyFont="1" applyFill="1" applyBorder="1" applyAlignment="1">
      <alignment horizontal="center" vertical="center"/>
    </xf>
    <xf numFmtId="0" fontId="8" fillId="2" borderId="124" xfId="1" applyFont="1" applyFill="1" applyBorder="1" applyAlignment="1">
      <alignment horizontal="center" vertical="center"/>
    </xf>
    <xf numFmtId="0" fontId="9" fillId="2" borderId="124" xfId="1" applyFont="1" applyFill="1" applyBorder="1" applyAlignment="1">
      <alignment horizontal="center" vertical="center"/>
    </xf>
    <xf numFmtId="0" fontId="8" fillId="2" borderId="128" xfId="1" applyFont="1" applyFill="1" applyBorder="1" applyAlignment="1">
      <alignment horizontal="center" vertical="center"/>
    </xf>
    <xf numFmtId="0" fontId="10" fillId="2" borderId="167" xfId="1" applyFont="1" applyFill="1" applyBorder="1" applyAlignment="1">
      <alignment horizontal="center" vertical="center"/>
    </xf>
    <xf numFmtId="0" fontId="8" fillId="2" borderId="168" xfId="1" applyFont="1" applyFill="1" applyBorder="1" applyAlignment="1">
      <alignment horizontal="center" vertical="center"/>
    </xf>
    <xf numFmtId="0" fontId="8" fillId="2" borderId="169" xfId="1" applyFont="1" applyFill="1" applyBorder="1" applyAlignment="1">
      <alignment horizontal="center" vertical="center"/>
    </xf>
    <xf numFmtId="0" fontId="10" fillId="2" borderId="170" xfId="1" applyFont="1" applyFill="1" applyBorder="1" applyAlignment="1">
      <alignment horizontal="center" vertical="center"/>
    </xf>
    <xf numFmtId="0" fontId="10" fillId="2" borderId="123" xfId="1" applyFont="1" applyFill="1" applyBorder="1" applyAlignment="1">
      <alignment horizontal="center" vertical="center"/>
    </xf>
    <xf numFmtId="0" fontId="8" fillId="2" borderId="171" xfId="1" applyFont="1" applyFill="1" applyBorder="1" applyAlignment="1">
      <alignment horizontal="center" vertical="center"/>
    </xf>
    <xf numFmtId="49" fontId="8" fillId="2" borderId="53" xfId="1" applyNumberFormat="1" applyFont="1" applyFill="1" applyBorder="1" applyAlignment="1">
      <alignment horizontal="left" vertical="top"/>
    </xf>
    <xf numFmtId="49" fontId="12" fillId="9" borderId="172" xfId="1" applyNumberFormat="1" applyFont="1" applyFill="1" applyBorder="1" applyAlignment="1">
      <alignment horizontal="right" vertical="top"/>
    </xf>
    <xf numFmtId="49" fontId="12" fillId="9" borderId="173" xfId="1" applyNumberFormat="1" applyFont="1" applyFill="1" applyBorder="1" applyAlignment="1">
      <alignment horizontal="center" vertical="top" wrapText="1"/>
    </xf>
    <xf numFmtId="0" fontId="8" fillId="9" borderId="174" xfId="1" applyFont="1" applyFill="1" applyBorder="1" applyAlignment="1">
      <alignment horizontal="center" vertical="center"/>
    </xf>
    <xf numFmtId="0" fontId="8" fillId="9" borderId="175" xfId="1" applyFont="1" applyFill="1" applyBorder="1" applyAlignment="1">
      <alignment horizontal="center" vertical="center"/>
    </xf>
    <xf numFmtId="0" fontId="8" fillId="9" borderId="176" xfId="1" applyFont="1" applyFill="1" applyBorder="1" applyAlignment="1">
      <alignment horizontal="center" vertical="center"/>
    </xf>
    <xf numFmtId="0" fontId="8" fillId="9" borderId="177" xfId="1" applyFont="1" applyFill="1" applyBorder="1" applyAlignment="1">
      <alignment horizontal="center" vertical="center"/>
    </xf>
    <xf numFmtId="0" fontId="9" fillId="9" borderId="177" xfId="1" applyFont="1" applyFill="1" applyBorder="1" applyAlignment="1">
      <alignment horizontal="center" vertical="center"/>
    </xf>
    <xf numFmtId="0" fontId="8" fillId="9" borderId="178" xfId="1" applyFont="1" applyFill="1" applyBorder="1" applyAlignment="1">
      <alignment horizontal="center" vertical="center"/>
    </xf>
    <xf numFmtId="0" fontId="10" fillId="9" borderId="176" xfId="1" applyFont="1" applyFill="1" applyBorder="1" applyAlignment="1">
      <alignment horizontal="center" vertical="center"/>
    </xf>
    <xf numFmtId="0" fontId="8" fillId="9" borderId="179" xfId="1" applyFont="1" applyFill="1" applyBorder="1" applyAlignment="1">
      <alignment horizontal="center" vertical="center"/>
    </xf>
    <xf numFmtId="0" fontId="8" fillId="9" borderId="180" xfId="1" applyFont="1" applyFill="1" applyBorder="1" applyAlignment="1">
      <alignment horizontal="center" vertical="center"/>
    </xf>
    <xf numFmtId="0" fontId="10" fillId="9" borderId="181" xfId="1" applyFont="1" applyFill="1" applyBorder="1" applyAlignment="1">
      <alignment horizontal="center" vertical="center"/>
    </xf>
    <xf numFmtId="0" fontId="8" fillId="9" borderId="182" xfId="1" applyFont="1" applyFill="1" applyBorder="1" applyAlignment="1">
      <alignment horizontal="left" vertical="top"/>
    </xf>
    <xf numFmtId="49" fontId="12" fillId="15" borderId="183" xfId="1" applyNumberFormat="1" applyFont="1" applyFill="1" applyBorder="1" applyAlignment="1">
      <alignment horizontal="right" vertical="top"/>
    </xf>
    <xf numFmtId="49" fontId="23" fillId="16" borderId="184" xfId="1" applyNumberFormat="1" applyFont="1" applyFill="1" applyBorder="1" applyAlignment="1">
      <alignment vertical="top" wrapText="1"/>
    </xf>
    <xf numFmtId="0" fontId="8" fillId="16" borderId="131" xfId="1" applyFont="1" applyFill="1" applyBorder="1" applyAlignment="1">
      <alignment horizontal="center" vertical="center"/>
    </xf>
    <xf numFmtId="0" fontId="8" fillId="16" borderId="148" xfId="1" applyFont="1" applyFill="1" applyBorder="1" applyAlignment="1">
      <alignment horizontal="center" vertical="center"/>
    </xf>
    <xf numFmtId="0" fontId="8" fillId="16" borderId="149" xfId="1" applyFont="1" applyFill="1" applyBorder="1" applyAlignment="1">
      <alignment horizontal="center" vertical="center"/>
    </xf>
    <xf numFmtId="0" fontId="8" fillId="16" borderId="185" xfId="1" applyFont="1" applyFill="1" applyBorder="1" applyAlignment="1">
      <alignment horizontal="center" vertical="center"/>
    </xf>
    <xf numFmtId="0" fontId="9" fillId="16" borderId="185" xfId="1" applyFont="1" applyFill="1" applyBorder="1" applyAlignment="1">
      <alignment horizontal="center" vertical="center"/>
    </xf>
    <xf numFmtId="0" fontId="8" fillId="16" borderId="147" xfId="1" applyFont="1" applyFill="1" applyBorder="1" applyAlignment="1">
      <alignment horizontal="center" vertical="center"/>
    </xf>
    <xf numFmtId="0" fontId="10" fillId="16" borderId="148" xfId="1" applyFont="1" applyFill="1" applyBorder="1" applyAlignment="1">
      <alignment horizontal="center" vertical="center"/>
    </xf>
    <xf numFmtId="0" fontId="10" fillId="16" borderId="149" xfId="1" applyFont="1" applyFill="1" applyBorder="1" applyAlignment="1">
      <alignment horizontal="center" vertical="center"/>
    </xf>
    <xf numFmtId="0" fontId="10" fillId="16" borderId="150" xfId="1" applyFont="1" applyFill="1" applyBorder="1" applyAlignment="1">
      <alignment horizontal="center" vertical="center"/>
    </xf>
    <xf numFmtId="0" fontId="8" fillId="16" borderId="2" xfId="1" applyFont="1" applyFill="1" applyBorder="1" applyAlignment="1">
      <alignment horizontal="center" vertical="center"/>
    </xf>
    <xf numFmtId="0" fontId="8" fillId="16" borderId="3" xfId="1" applyFont="1" applyFill="1" applyBorder="1" applyAlignment="1">
      <alignment horizontal="center" vertical="center"/>
    </xf>
    <xf numFmtId="0" fontId="10" fillId="16" borderId="4" xfId="1" applyFont="1" applyFill="1" applyBorder="1" applyAlignment="1">
      <alignment horizontal="center" vertical="center"/>
    </xf>
    <xf numFmtId="49" fontId="8" fillId="15" borderId="186" xfId="1" applyNumberFormat="1" applyFont="1" applyFill="1" applyBorder="1" applyAlignment="1">
      <alignment horizontal="left" vertical="top"/>
    </xf>
    <xf numFmtId="49" fontId="8" fillId="0" borderId="63" xfId="1" applyNumberFormat="1" applyFont="1" applyBorder="1" applyAlignment="1">
      <alignment horizontal="right" vertical="top"/>
    </xf>
    <xf numFmtId="0" fontId="8" fillId="0" borderId="110" xfId="1" applyFont="1" applyBorder="1" applyAlignment="1">
      <alignment horizontal="center" vertical="center"/>
    </xf>
    <xf numFmtId="0" fontId="8" fillId="0" borderId="111" xfId="1" applyFont="1" applyBorder="1" applyAlignment="1">
      <alignment horizontal="center" vertical="center"/>
    </xf>
    <xf numFmtId="0" fontId="9" fillId="0" borderId="111" xfId="1" applyFont="1" applyBorder="1" applyAlignment="1">
      <alignment horizontal="center" vertical="center"/>
    </xf>
    <xf numFmtId="0" fontId="8" fillId="0" borderId="112" xfId="1" applyFont="1" applyBorder="1" applyAlignment="1">
      <alignment horizontal="center" vertical="center"/>
    </xf>
    <xf numFmtId="0" fontId="10" fillId="0" borderId="110" xfId="1" applyFont="1" applyBorder="1" applyAlignment="1">
      <alignment horizontal="center" vertical="center"/>
    </xf>
    <xf numFmtId="0" fontId="8" fillId="0" borderId="112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10" fillId="0" borderId="110" xfId="1" applyFont="1" applyBorder="1" applyAlignment="1">
      <alignment horizontal="center"/>
    </xf>
    <xf numFmtId="49" fontId="8" fillId="0" borderId="66" xfId="1" applyNumberFormat="1" applyFont="1" applyBorder="1" applyAlignment="1">
      <alignment horizontal="left" vertical="top"/>
    </xf>
    <xf numFmtId="49" fontId="8" fillId="2" borderId="63" xfId="1" applyNumberFormat="1" applyFont="1" applyFill="1" applyBorder="1" applyAlignment="1">
      <alignment horizontal="right" vertical="top"/>
    </xf>
    <xf numFmtId="49" fontId="7" fillId="0" borderId="145" xfId="1" applyNumberFormat="1" applyFont="1" applyBorder="1" applyAlignment="1">
      <alignment vertical="center" wrapText="1"/>
    </xf>
    <xf numFmtId="0" fontId="8" fillId="0" borderId="114" xfId="1" applyFont="1" applyBorder="1" applyAlignment="1">
      <alignment horizontal="center" vertical="center"/>
    </xf>
    <xf numFmtId="0" fontId="8" fillId="0" borderId="115" xfId="1" applyFont="1" applyBorder="1" applyAlignment="1">
      <alignment horizontal="center" vertical="center"/>
    </xf>
    <xf numFmtId="0" fontId="8" fillId="0" borderId="116" xfId="1" applyFont="1" applyBorder="1" applyAlignment="1">
      <alignment horizontal="center" vertical="center"/>
    </xf>
    <xf numFmtId="0" fontId="8" fillId="0" borderId="117" xfId="1" applyFont="1" applyBorder="1" applyAlignment="1">
      <alignment horizontal="center" vertical="center"/>
    </xf>
    <xf numFmtId="0" fontId="8" fillId="0" borderId="120" xfId="1" applyFont="1" applyBorder="1" applyAlignment="1">
      <alignment horizontal="center" vertical="center"/>
    </xf>
    <xf numFmtId="0" fontId="10" fillId="0" borderId="116" xfId="1" applyFont="1" applyBorder="1" applyAlignment="1">
      <alignment horizontal="center" vertical="center"/>
    </xf>
    <xf numFmtId="0" fontId="10" fillId="0" borderId="152" xfId="1" applyFont="1" applyBorder="1" applyAlignment="1">
      <alignment horizontal="center" vertical="center"/>
    </xf>
    <xf numFmtId="0" fontId="13" fillId="0" borderId="116" xfId="1" applyFont="1" applyBorder="1" applyAlignment="1">
      <alignment horizontal="center" vertical="center"/>
    </xf>
    <xf numFmtId="49" fontId="8" fillId="0" borderId="156" xfId="1" applyNumberFormat="1" applyFont="1" applyBorder="1" applyAlignment="1">
      <alignment vertical="center"/>
    </xf>
    <xf numFmtId="49" fontId="7" fillId="0" borderId="146" xfId="1" applyNumberFormat="1" applyFont="1" applyBorder="1" applyAlignment="1">
      <alignment vertical="top" wrapText="1"/>
    </xf>
    <xf numFmtId="0" fontId="8" fillId="0" borderId="187" xfId="1" applyFont="1" applyBorder="1" applyAlignment="1">
      <alignment horizontal="center" vertical="center"/>
    </xf>
    <xf numFmtId="0" fontId="8" fillId="0" borderId="188" xfId="1" applyFont="1" applyBorder="1" applyAlignment="1">
      <alignment horizontal="center" vertical="center"/>
    </xf>
    <xf numFmtId="0" fontId="8" fillId="0" borderId="189" xfId="1" applyFont="1" applyBorder="1" applyAlignment="1">
      <alignment horizontal="center" vertical="center"/>
    </xf>
    <xf numFmtId="0" fontId="8" fillId="0" borderId="190" xfId="1" applyFont="1" applyBorder="1" applyAlignment="1">
      <alignment horizontal="center" vertical="center"/>
    </xf>
    <xf numFmtId="0" fontId="9" fillId="0" borderId="190" xfId="1" applyFont="1" applyBorder="1" applyAlignment="1">
      <alignment horizontal="center" vertical="center"/>
    </xf>
    <xf numFmtId="0" fontId="8" fillId="0" borderId="191" xfId="1" applyFont="1" applyBorder="1" applyAlignment="1">
      <alignment horizontal="center" vertical="center"/>
    </xf>
    <xf numFmtId="0" fontId="10" fillId="0" borderId="189" xfId="1" applyFont="1" applyBorder="1" applyAlignment="1">
      <alignment horizontal="center" vertical="center"/>
    </xf>
    <xf numFmtId="0" fontId="10" fillId="0" borderId="192" xfId="1" applyFont="1" applyBorder="1" applyAlignment="1">
      <alignment horizontal="center"/>
    </xf>
    <xf numFmtId="0" fontId="8" fillId="0" borderId="191" xfId="1" applyFont="1" applyBorder="1" applyAlignment="1">
      <alignment horizontal="center"/>
    </xf>
    <xf numFmtId="0" fontId="8" fillId="0" borderId="188" xfId="1" applyFont="1" applyBorder="1" applyAlignment="1">
      <alignment horizontal="center"/>
    </xf>
    <xf numFmtId="0" fontId="10" fillId="0" borderId="189" xfId="1" applyFont="1" applyBorder="1" applyAlignment="1">
      <alignment horizontal="center"/>
    </xf>
    <xf numFmtId="0" fontId="13" fillId="0" borderId="189" xfId="1" applyFont="1" applyBorder="1" applyAlignment="1">
      <alignment horizontal="center"/>
    </xf>
    <xf numFmtId="49" fontId="8" fillId="0" borderId="193" xfId="1" applyNumberFormat="1" applyFont="1" applyBorder="1" applyAlignment="1">
      <alignment vertical="top"/>
    </xf>
    <xf numFmtId="0" fontId="8" fillId="0" borderId="104" xfId="1" applyFont="1" applyBorder="1" applyAlignment="1">
      <alignment horizontal="center" vertical="center"/>
    </xf>
    <xf numFmtId="0" fontId="8" fillId="0" borderId="105" xfId="1" applyFont="1" applyBorder="1" applyAlignment="1">
      <alignment horizontal="center" vertical="center"/>
    </xf>
    <xf numFmtId="0" fontId="8" fillId="0" borderId="106" xfId="1" applyFont="1" applyBorder="1" applyAlignment="1">
      <alignment horizontal="center" vertical="center"/>
    </xf>
    <xf numFmtId="0" fontId="10" fillId="0" borderId="104" xfId="1" applyFont="1" applyBorder="1" applyAlignment="1">
      <alignment horizontal="center" vertical="center"/>
    </xf>
    <xf numFmtId="0" fontId="10" fillId="0" borderId="194" xfId="1" applyFont="1" applyBorder="1" applyAlignment="1">
      <alignment horizontal="center"/>
    </xf>
    <xf numFmtId="0" fontId="8" fillId="0" borderId="106" xfId="1" applyFont="1" applyBorder="1" applyAlignment="1">
      <alignment horizontal="center"/>
    </xf>
    <xf numFmtId="0" fontId="10" fillId="0" borderId="104" xfId="1" applyFont="1" applyBorder="1" applyAlignment="1">
      <alignment horizontal="center"/>
    </xf>
    <xf numFmtId="0" fontId="13" fillId="0" borderId="57" xfId="1" applyFont="1" applyBorder="1" applyAlignment="1">
      <alignment horizontal="center"/>
    </xf>
    <xf numFmtId="49" fontId="8" fillId="0" borderId="60" xfId="1" applyNumberFormat="1" applyFont="1" applyBorder="1" applyAlignment="1">
      <alignment vertical="top"/>
    </xf>
    <xf numFmtId="0" fontId="10" fillId="0" borderId="160" xfId="1" applyFont="1" applyBorder="1" applyAlignment="1">
      <alignment horizontal="center"/>
    </xf>
    <xf numFmtId="0" fontId="13" fillId="0" borderId="110" xfId="1" applyFont="1" applyBorder="1" applyAlignment="1">
      <alignment horizontal="center"/>
    </xf>
    <xf numFmtId="0" fontId="13" fillId="0" borderId="65" xfId="1" applyFont="1" applyBorder="1" applyAlignment="1">
      <alignment horizontal="center"/>
    </xf>
    <xf numFmtId="49" fontId="8" fillId="0" borderId="66" xfId="1" applyNumberFormat="1" applyFont="1" applyBorder="1" applyAlignment="1">
      <alignment vertical="top"/>
    </xf>
    <xf numFmtId="0" fontId="8" fillId="0" borderId="118" xfId="1" applyFont="1" applyBorder="1" applyAlignment="1">
      <alignment horizontal="center"/>
    </xf>
    <xf numFmtId="0" fontId="8" fillId="0" borderId="74" xfId="1" applyFont="1" applyBorder="1" applyAlignment="1">
      <alignment horizontal="center"/>
    </xf>
    <xf numFmtId="0" fontId="13" fillId="0" borderId="119" xfId="1" applyFont="1" applyBorder="1" applyAlignment="1">
      <alignment horizontal="center"/>
    </xf>
    <xf numFmtId="49" fontId="7" fillId="2" borderId="39" xfId="1" applyNumberFormat="1" applyFont="1" applyFill="1" applyBorder="1" applyAlignment="1">
      <alignment vertical="top" wrapText="1"/>
    </xf>
    <xf numFmtId="0" fontId="8" fillId="2" borderId="90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2" borderId="132" xfId="1" applyFont="1" applyFill="1" applyBorder="1" applyAlignment="1">
      <alignment horizontal="center" vertical="center"/>
    </xf>
    <xf numFmtId="0" fontId="8" fillId="2" borderId="133" xfId="1" applyFont="1" applyFill="1" applyBorder="1" applyAlignment="1">
      <alignment horizontal="center" vertical="center"/>
    </xf>
    <xf numFmtId="0" fontId="9" fillId="2" borderId="133" xfId="1" applyFont="1" applyFill="1" applyBorder="1" applyAlignment="1">
      <alignment horizontal="center" vertical="center"/>
    </xf>
    <xf numFmtId="0" fontId="8" fillId="2" borderId="134" xfId="1" applyFont="1" applyFill="1" applyBorder="1" applyAlignment="1">
      <alignment horizontal="center" vertical="center"/>
    </xf>
    <xf numFmtId="0" fontId="10" fillId="2" borderId="132" xfId="1" applyFont="1" applyFill="1" applyBorder="1" applyAlignment="1">
      <alignment horizontal="center" vertical="center"/>
    </xf>
    <xf numFmtId="0" fontId="8" fillId="2" borderId="134" xfId="1" applyFont="1" applyFill="1" applyBorder="1" applyAlignment="1">
      <alignment horizontal="center"/>
    </xf>
    <xf numFmtId="0" fontId="8" fillId="2" borderId="38" xfId="1" applyFont="1" applyFill="1" applyBorder="1" applyAlignment="1">
      <alignment horizontal="center"/>
    </xf>
    <xf numFmtId="0" fontId="10" fillId="2" borderId="132" xfId="1" applyFont="1" applyFill="1" applyBorder="1" applyAlignment="1">
      <alignment horizontal="center"/>
    </xf>
    <xf numFmtId="0" fontId="8" fillId="0" borderId="134" xfId="1" applyFont="1" applyBorder="1" applyAlignment="1">
      <alignment horizontal="center"/>
    </xf>
    <xf numFmtId="0" fontId="8" fillId="0" borderId="38" xfId="1" applyFont="1" applyBorder="1" applyAlignment="1">
      <alignment horizontal="center"/>
    </xf>
    <xf numFmtId="0" fontId="13" fillId="0" borderId="132" xfId="1" applyFont="1" applyBorder="1" applyAlignment="1">
      <alignment horizontal="center"/>
    </xf>
    <xf numFmtId="0" fontId="13" fillId="0" borderId="91" xfId="1" applyFont="1" applyBorder="1" applyAlignment="1">
      <alignment horizontal="center"/>
    </xf>
    <xf numFmtId="49" fontId="8" fillId="2" borderId="195" xfId="1" applyNumberFormat="1" applyFont="1" applyFill="1" applyBorder="1" applyAlignment="1">
      <alignment horizontal="left" vertical="top"/>
    </xf>
    <xf numFmtId="49" fontId="12" fillId="15" borderId="97" xfId="1" applyNumberFormat="1" applyFont="1" applyFill="1" applyBorder="1" applyAlignment="1">
      <alignment horizontal="right" vertical="top"/>
    </xf>
    <xf numFmtId="49" fontId="23" fillId="16" borderId="98" xfId="1" applyNumberFormat="1" applyFont="1" applyFill="1" applyBorder="1" applyAlignment="1">
      <alignment vertical="top" wrapText="1"/>
    </xf>
    <xf numFmtId="0" fontId="8" fillId="16" borderId="99" xfId="1" applyFont="1" applyFill="1" applyBorder="1" applyAlignment="1">
      <alignment horizontal="center" vertical="center"/>
    </xf>
    <xf numFmtId="0" fontId="8" fillId="16" borderId="100" xfId="1" applyFont="1" applyFill="1" applyBorder="1" applyAlignment="1">
      <alignment horizontal="center" vertical="center"/>
    </xf>
    <xf numFmtId="0" fontId="8" fillId="16" borderId="101" xfId="1" applyFont="1" applyFill="1" applyBorder="1" applyAlignment="1">
      <alignment horizontal="center" vertical="center"/>
    </xf>
    <xf numFmtId="0" fontId="8" fillId="16" borderId="196" xfId="1" applyFont="1" applyFill="1" applyBorder="1" applyAlignment="1">
      <alignment horizontal="center" vertical="center"/>
    </xf>
    <xf numFmtId="0" fontId="9" fillId="16" borderId="86" xfId="1" applyFont="1" applyFill="1" applyBorder="1" applyAlignment="1">
      <alignment horizontal="center" vertical="center"/>
    </xf>
    <xf numFmtId="0" fontId="10" fillId="16" borderId="101" xfId="1" applyFont="1" applyFill="1" applyBorder="1" applyAlignment="1">
      <alignment horizontal="center" vertical="center"/>
    </xf>
    <xf numFmtId="0" fontId="8" fillId="16" borderId="197" xfId="1" applyFont="1" applyFill="1" applyBorder="1" applyAlignment="1">
      <alignment horizontal="center" vertical="center"/>
    </xf>
    <xf numFmtId="0" fontId="10" fillId="16" borderId="198" xfId="1" applyFont="1" applyFill="1" applyBorder="1" applyAlignment="1">
      <alignment horizontal="center" vertical="center"/>
    </xf>
    <xf numFmtId="49" fontId="8" fillId="15" borderId="103" xfId="1" applyNumberFormat="1" applyFont="1" applyFill="1" applyBorder="1" applyAlignment="1">
      <alignment horizontal="left" vertical="top"/>
    </xf>
    <xf numFmtId="49" fontId="8" fillId="0" borderId="82" xfId="1" applyNumberFormat="1" applyFont="1" applyBorder="1" applyAlignment="1">
      <alignment horizontal="right" vertical="top"/>
    </xf>
    <xf numFmtId="0" fontId="8" fillId="0" borderId="199" xfId="1" applyFont="1" applyBorder="1" applyAlignment="1">
      <alignment horizontal="center" vertical="center"/>
    </xf>
    <xf numFmtId="0" fontId="9" fillId="0" borderId="88" xfId="1" applyFont="1" applyBorder="1" applyAlignment="1">
      <alignment horizontal="center" vertical="center"/>
    </xf>
    <xf numFmtId="49" fontId="8" fillId="0" borderId="60" xfId="1" applyNumberFormat="1" applyFont="1" applyBorder="1" applyAlignment="1">
      <alignment horizontal="left" vertical="top"/>
    </xf>
    <xf numFmtId="0" fontId="8" fillId="0" borderId="200" xfId="1" applyFont="1" applyBorder="1" applyAlignment="1">
      <alignment horizontal="center" vertical="center"/>
    </xf>
    <xf numFmtId="0" fontId="10" fillId="0" borderId="116" xfId="1" applyFont="1" applyBorder="1" applyAlignment="1">
      <alignment horizontal="center"/>
    </xf>
    <xf numFmtId="49" fontId="8" fillId="2" borderId="82" xfId="1" applyNumberFormat="1" applyFont="1" applyFill="1" applyBorder="1" applyAlignment="1">
      <alignment horizontal="right" vertical="top"/>
    </xf>
    <xf numFmtId="0" fontId="8" fillId="2" borderId="200" xfId="1" applyFont="1" applyFill="1" applyBorder="1" applyAlignment="1">
      <alignment horizontal="center" vertical="center"/>
    </xf>
    <xf numFmtId="0" fontId="9" fillId="2" borderId="88" xfId="1" applyFont="1" applyFill="1" applyBorder="1" applyAlignment="1">
      <alignment horizontal="center" vertical="center"/>
    </xf>
    <xf numFmtId="0" fontId="8" fillId="2" borderId="112" xfId="1" applyFont="1" applyFill="1" applyBorder="1" applyAlignment="1">
      <alignment horizontal="center"/>
    </xf>
    <xf numFmtId="0" fontId="8" fillId="2" borderId="22" xfId="1" applyFont="1" applyFill="1" applyBorder="1" applyAlignment="1">
      <alignment horizontal="center"/>
    </xf>
    <xf numFmtId="0" fontId="10" fillId="2" borderId="110" xfId="1" applyFont="1" applyFill="1" applyBorder="1" applyAlignment="1">
      <alignment horizontal="center"/>
    </xf>
    <xf numFmtId="49" fontId="8" fillId="2" borderId="45" xfId="1" applyNumberFormat="1" applyFont="1" applyFill="1" applyBorder="1" applyAlignment="1">
      <alignment horizontal="right" vertical="top"/>
    </xf>
    <xf numFmtId="0" fontId="8" fillId="2" borderId="201" xfId="1" applyFont="1" applyFill="1" applyBorder="1" applyAlignment="1">
      <alignment horizontal="center" vertical="center"/>
    </xf>
    <xf numFmtId="0" fontId="9" fillId="2" borderId="202" xfId="1" applyFont="1" applyFill="1" applyBorder="1" applyAlignment="1">
      <alignment horizontal="center" vertical="center"/>
    </xf>
    <xf numFmtId="0" fontId="10" fillId="0" borderId="27" xfId="1" applyFont="1" applyBorder="1" applyAlignment="1">
      <alignment horizontal="center"/>
    </xf>
    <xf numFmtId="0" fontId="8" fillId="2" borderId="96" xfId="1" applyFont="1" applyFill="1" applyBorder="1" applyAlignment="1">
      <alignment horizontal="center" vertical="center"/>
    </xf>
    <xf numFmtId="0" fontId="10" fillId="0" borderId="76" xfId="1" applyFont="1" applyBorder="1" applyAlignment="1">
      <alignment horizontal="center"/>
    </xf>
    <xf numFmtId="49" fontId="8" fillId="2" borderId="195" xfId="1" applyNumberFormat="1" applyFont="1" applyFill="1" applyBorder="1" applyAlignment="1">
      <alignment vertical="top"/>
    </xf>
    <xf numFmtId="49" fontId="12" fillId="2" borderId="82" xfId="1" applyNumberFormat="1" applyFont="1" applyFill="1" applyBorder="1" applyAlignment="1">
      <alignment horizontal="right" vertical="top"/>
    </xf>
    <xf numFmtId="49" fontId="23" fillId="16" borderId="83" xfId="1" applyNumberFormat="1" applyFont="1" applyFill="1" applyBorder="1" applyAlignment="1">
      <alignment vertical="top" wrapText="1"/>
    </xf>
    <xf numFmtId="0" fontId="8" fillId="16" borderId="55" xfId="1" applyFont="1" applyFill="1" applyBorder="1" applyAlignment="1">
      <alignment horizontal="center" vertical="center"/>
    </xf>
    <xf numFmtId="0" fontId="8" fillId="16" borderId="56" xfId="1" applyFont="1" applyFill="1" applyBorder="1" applyAlignment="1">
      <alignment horizontal="center" vertical="center"/>
    </xf>
    <xf numFmtId="0" fontId="8" fillId="16" borderId="104" xfId="1" applyFont="1" applyFill="1" applyBorder="1" applyAlignment="1">
      <alignment horizontal="center" vertical="center"/>
    </xf>
    <xf numFmtId="0" fontId="8" fillId="16" borderId="105" xfId="1" applyFont="1" applyFill="1" applyBorder="1" applyAlignment="1">
      <alignment horizontal="center" vertical="center"/>
    </xf>
    <xf numFmtId="0" fontId="9" fillId="16" borderId="105" xfId="1" applyFont="1" applyFill="1" applyBorder="1" applyAlignment="1">
      <alignment horizontal="center" vertical="center"/>
    </xf>
    <xf numFmtId="0" fontId="8" fillId="16" borderId="106" xfId="1" applyFont="1" applyFill="1" applyBorder="1" applyAlignment="1">
      <alignment horizontal="center" vertical="center"/>
    </xf>
    <xf numFmtId="0" fontId="10" fillId="16" borderId="104" xfId="1" applyFont="1" applyFill="1" applyBorder="1" applyAlignment="1">
      <alignment horizontal="center" vertical="center"/>
    </xf>
    <xf numFmtId="0" fontId="10" fillId="16" borderId="57" xfId="1" applyFont="1" applyFill="1" applyBorder="1" applyAlignment="1">
      <alignment horizontal="center" vertical="center"/>
    </xf>
    <xf numFmtId="49" fontId="8" fillId="15" borderId="60" xfId="1" applyNumberFormat="1" applyFont="1" applyFill="1" applyBorder="1" applyAlignment="1">
      <alignment horizontal="left" vertical="top"/>
    </xf>
    <xf numFmtId="0" fontId="10" fillId="0" borderId="203" xfId="1" applyFont="1" applyBorder="1" applyAlignment="1">
      <alignment horizontal="center"/>
    </xf>
    <xf numFmtId="49" fontId="8" fillId="0" borderId="72" xfId="1" applyNumberFormat="1" applyFont="1" applyBorder="1" applyAlignment="1">
      <alignment horizontal="right" vertical="top"/>
    </xf>
    <xf numFmtId="0" fontId="8" fillId="0" borderId="90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132" xfId="1" applyFont="1" applyBorder="1" applyAlignment="1">
      <alignment horizontal="center" vertical="center"/>
    </xf>
    <xf numFmtId="0" fontId="8" fillId="0" borderId="133" xfId="1" applyFont="1" applyBorder="1" applyAlignment="1">
      <alignment horizontal="center" vertical="center"/>
    </xf>
    <xf numFmtId="0" fontId="9" fillId="0" borderId="133" xfId="1" applyFont="1" applyBorder="1" applyAlignment="1">
      <alignment horizontal="center" vertical="center"/>
    </xf>
    <xf numFmtId="0" fontId="8" fillId="0" borderId="134" xfId="1" applyFont="1" applyBorder="1" applyAlignment="1">
      <alignment horizontal="center" vertical="center"/>
    </xf>
    <xf numFmtId="0" fontId="10" fillId="0" borderId="132" xfId="1" applyFont="1" applyBorder="1" applyAlignment="1">
      <alignment horizontal="center" vertical="center"/>
    </xf>
    <xf numFmtId="0" fontId="10" fillId="0" borderId="132" xfId="1" applyFont="1" applyBorder="1" applyAlignment="1">
      <alignment horizontal="center"/>
    </xf>
    <xf numFmtId="0" fontId="8" fillId="0" borderId="96" xfId="1" applyFont="1" applyBorder="1" applyAlignment="1">
      <alignment horizontal="center" vertical="center"/>
    </xf>
    <xf numFmtId="0" fontId="8" fillId="0" borderId="75" xfId="1" applyFont="1" applyBorder="1" applyAlignment="1">
      <alignment horizontal="center" vertical="center"/>
    </xf>
    <xf numFmtId="49" fontId="8" fillId="0" borderId="195" xfId="1" applyNumberFormat="1" applyFont="1" applyBorder="1" applyAlignment="1">
      <alignment vertical="top"/>
    </xf>
    <xf numFmtId="49" fontId="8" fillId="0" borderId="204" xfId="1" applyNumberFormat="1" applyFont="1" applyBorder="1" applyAlignment="1">
      <alignment horizontal="right" vertical="top"/>
    </xf>
    <xf numFmtId="49" fontId="7" fillId="0" borderId="166" xfId="1" applyNumberFormat="1" applyFont="1" applyBorder="1" applyAlignment="1">
      <alignment vertical="top" wrapText="1"/>
    </xf>
    <xf numFmtId="164" fontId="25" fillId="0" borderId="205" xfId="2" applyFont="1" applyBorder="1" applyAlignment="1">
      <alignment horizontal="center"/>
    </xf>
    <xf numFmtId="164" fontId="25" fillId="0" borderId="206" xfId="2" applyFont="1" applyBorder="1" applyAlignment="1">
      <alignment horizontal="center"/>
    </xf>
    <xf numFmtId="164" fontId="25" fillId="0" borderId="207" xfId="2" applyFont="1" applyBorder="1" applyAlignment="1">
      <alignment horizontal="center"/>
    </xf>
    <xf numFmtId="164" fontId="26" fillId="0" borderId="205" xfId="2" applyFont="1" applyBorder="1" applyAlignment="1">
      <alignment horizontal="center"/>
    </xf>
    <xf numFmtId="164" fontId="27" fillId="0" borderId="202" xfId="2" applyFont="1" applyBorder="1" applyAlignment="1">
      <alignment horizontal="center"/>
    </xf>
    <xf numFmtId="164" fontId="25" fillId="0" borderId="208" xfId="2" applyFont="1" applyBorder="1" applyAlignment="1">
      <alignment horizontal="center" vertical="center" wrapText="1"/>
    </xf>
    <xf numFmtId="164" fontId="27" fillId="0" borderId="1" xfId="2" applyFont="1" applyBorder="1" applyAlignment="1">
      <alignment horizontal="center"/>
    </xf>
    <xf numFmtId="164" fontId="25" fillId="0" borderId="35" xfId="2" applyFont="1" applyBorder="1" applyAlignment="1">
      <alignment horizontal="center"/>
    </xf>
    <xf numFmtId="164" fontId="25" fillId="0" borderId="36" xfId="2" applyFont="1" applyBorder="1" applyAlignment="1">
      <alignment horizontal="center"/>
    </xf>
    <xf numFmtId="164" fontId="27" fillId="0" borderId="37" xfId="2" applyFont="1" applyBorder="1" applyAlignment="1">
      <alignment horizontal="center"/>
    </xf>
    <xf numFmtId="164" fontId="25" fillId="0" borderId="209" xfId="2" applyFont="1" applyBorder="1" applyAlignment="1">
      <alignment horizontal="center"/>
    </xf>
    <xf numFmtId="164" fontId="25" fillId="0" borderId="1" xfId="2" applyFont="1" applyBorder="1" applyAlignment="1">
      <alignment horizontal="center" vertical="center"/>
    </xf>
    <xf numFmtId="164" fontId="25" fillId="0" borderId="206" xfId="2" applyFont="1" applyBorder="1" applyAlignment="1">
      <alignment horizontal="center" vertical="center"/>
    </xf>
    <xf numFmtId="164" fontId="27" fillId="0" borderId="210" xfId="2" applyFont="1" applyBorder="1" applyAlignment="1">
      <alignment horizontal="center" vertical="center"/>
    </xf>
    <xf numFmtId="164" fontId="25" fillId="0" borderId="208" xfId="2" applyFont="1" applyBorder="1" applyAlignment="1">
      <alignment horizontal="center"/>
    </xf>
    <xf numFmtId="164" fontId="27" fillId="0" borderId="210" xfId="2" applyFont="1" applyBorder="1" applyAlignment="1">
      <alignment horizontal="center"/>
    </xf>
    <xf numFmtId="49" fontId="28" fillId="0" borderId="202" xfId="2" applyNumberFormat="1" applyFont="1" applyBorder="1" applyAlignment="1">
      <alignment horizontal="left"/>
    </xf>
    <xf numFmtId="0" fontId="8" fillId="0" borderId="42" xfId="1" applyFont="1" applyBorder="1" applyAlignment="1">
      <alignment horizontal="center"/>
    </xf>
    <xf numFmtId="0" fontId="13" fillId="0" borderId="43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13" fillId="0" borderId="44" xfId="1" applyFont="1" applyBorder="1" applyAlignment="1">
      <alignment horizontal="center"/>
    </xf>
    <xf numFmtId="0" fontId="8" fillId="0" borderId="49" xfId="1" applyFont="1" applyBorder="1" applyAlignment="1">
      <alignment horizontal="center" vertical="center"/>
    </xf>
    <xf numFmtId="0" fontId="8" fillId="0" borderId="211" xfId="1" applyFont="1" applyBorder="1" applyAlignment="1">
      <alignment horizontal="center" vertical="center"/>
    </xf>
    <xf numFmtId="0" fontId="10" fillId="0" borderId="212" xfId="1" applyFont="1" applyBorder="1" applyAlignment="1">
      <alignment horizontal="center"/>
    </xf>
    <xf numFmtId="49" fontId="8" fillId="0" borderId="213" xfId="1" applyNumberFormat="1" applyFont="1" applyBorder="1" applyAlignment="1">
      <alignment vertical="top"/>
    </xf>
    <xf numFmtId="49" fontId="12" fillId="2" borderId="97" xfId="1" applyNumberFormat="1" applyFont="1" applyFill="1" applyBorder="1" applyAlignment="1">
      <alignment horizontal="right" vertical="top"/>
    </xf>
    <xf numFmtId="49" fontId="12" fillId="2" borderId="6" xfId="1" applyNumberFormat="1" applyFont="1" applyFill="1" applyBorder="1" applyAlignment="1">
      <alignment vertical="top" wrapText="1"/>
    </xf>
    <xf numFmtId="0" fontId="12" fillId="2" borderId="135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136" xfId="1" applyFont="1" applyFill="1" applyBorder="1" applyAlignment="1">
      <alignment horizontal="center" vertical="center"/>
    </xf>
    <xf numFmtId="0" fontId="12" fillId="2" borderId="139" xfId="1" applyFont="1" applyFill="1" applyBorder="1" applyAlignment="1">
      <alignment horizontal="center" vertical="center"/>
    </xf>
    <xf numFmtId="0" fontId="12" fillId="2" borderId="214" xfId="1" applyFont="1" applyFill="1" applyBorder="1" applyAlignment="1">
      <alignment horizontal="center" vertical="center"/>
    </xf>
    <xf numFmtId="0" fontId="9" fillId="2" borderId="137" xfId="1" applyFont="1" applyFill="1" applyBorder="1" applyAlignment="1">
      <alignment horizontal="center" vertical="center"/>
    </xf>
    <xf numFmtId="0" fontId="12" fillId="2" borderId="138" xfId="1" applyFont="1" applyFill="1" applyBorder="1" applyAlignment="1">
      <alignment horizontal="center" vertical="center"/>
    </xf>
    <xf numFmtId="0" fontId="10" fillId="2" borderId="136" xfId="1" applyFont="1" applyFill="1" applyBorder="1" applyAlignment="1">
      <alignment horizontal="center" vertical="center"/>
    </xf>
    <xf numFmtId="0" fontId="12" fillId="2" borderId="106" xfId="1" applyFont="1" applyFill="1" applyBorder="1" applyAlignment="1">
      <alignment horizontal="center" vertical="center"/>
    </xf>
    <xf numFmtId="0" fontId="12" fillId="2" borderId="56" xfId="1" applyFont="1" applyFill="1" applyBorder="1" applyAlignment="1">
      <alignment horizontal="center" vertical="center"/>
    </xf>
    <xf numFmtId="0" fontId="8" fillId="2" borderId="215" xfId="1" applyFont="1" applyFill="1" applyBorder="1" applyAlignment="1">
      <alignment horizontal="left" vertical="top"/>
    </xf>
    <xf numFmtId="49" fontId="12" fillId="2" borderId="216" xfId="1" applyNumberFormat="1" applyFont="1" applyFill="1" applyBorder="1" applyAlignment="1">
      <alignment horizontal="right" vertical="top"/>
    </xf>
    <xf numFmtId="49" fontId="12" fillId="2" borderId="23" xfId="1" applyNumberFormat="1" applyFont="1" applyFill="1" applyBorder="1" applyAlignment="1">
      <alignment vertical="top" wrapText="1"/>
    </xf>
    <xf numFmtId="0" fontId="12" fillId="2" borderId="64" xfId="1" applyFont="1" applyFill="1" applyBorder="1" applyAlignment="1">
      <alignment horizontal="center" vertical="center"/>
    </xf>
    <xf numFmtId="0" fontId="12" fillId="2" borderId="110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 vertical="center"/>
    </xf>
    <xf numFmtId="0" fontId="12" fillId="2" borderId="217" xfId="1" applyFont="1" applyFill="1" applyBorder="1" applyAlignment="1">
      <alignment horizontal="center" vertical="center"/>
    </xf>
    <xf numFmtId="0" fontId="8" fillId="0" borderId="34" xfId="1" applyFont="1" applyBorder="1"/>
    <xf numFmtId="49" fontId="12" fillId="2" borderId="45" xfId="1" applyNumberFormat="1" applyFont="1" applyFill="1" applyBorder="1" applyAlignment="1">
      <alignment horizontal="right" vertical="top"/>
    </xf>
    <xf numFmtId="49" fontId="12" fillId="2" borderId="39" xfId="1" applyNumberFormat="1" applyFont="1" applyFill="1" applyBorder="1" applyAlignment="1">
      <alignment vertical="top" wrapText="1"/>
    </xf>
    <xf numFmtId="0" fontId="12" fillId="2" borderId="90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132" xfId="1" applyFont="1" applyFill="1" applyBorder="1" applyAlignment="1">
      <alignment horizontal="center" vertical="center"/>
    </xf>
    <xf numFmtId="0" fontId="12" fillId="2" borderId="91" xfId="1" applyFont="1" applyFill="1" applyBorder="1" applyAlignment="1">
      <alignment horizontal="center" vertical="center"/>
    </xf>
    <xf numFmtId="0" fontId="12" fillId="2" borderId="218" xfId="1" applyFont="1" applyFill="1" applyBorder="1" applyAlignment="1">
      <alignment horizontal="center" vertical="center"/>
    </xf>
    <xf numFmtId="0" fontId="12" fillId="2" borderId="134" xfId="1" applyFont="1" applyFill="1" applyBorder="1" applyAlignment="1">
      <alignment horizontal="center" vertical="center"/>
    </xf>
    <xf numFmtId="0" fontId="10" fillId="2" borderId="91" xfId="1" applyFont="1" applyFill="1" applyBorder="1" applyAlignment="1">
      <alignment horizontal="center" vertical="center"/>
    </xf>
    <xf numFmtId="0" fontId="12" fillId="2" borderId="93" xfId="1" applyFont="1" applyFill="1" applyBorder="1" applyAlignment="1">
      <alignment horizontal="left" vertical="center"/>
    </xf>
    <xf numFmtId="49" fontId="12" fillId="2" borderId="49" xfId="1" applyNumberFormat="1" applyFont="1" applyFill="1" applyBorder="1" applyAlignment="1">
      <alignment horizontal="right" vertical="top"/>
    </xf>
    <xf numFmtId="49" fontId="12" fillId="2" borderId="51" xfId="1" applyNumberFormat="1" applyFont="1" applyFill="1" applyBorder="1" applyAlignment="1">
      <alignment vertical="top" wrapText="1"/>
    </xf>
    <xf numFmtId="0" fontId="12" fillId="2" borderId="219" xfId="1" applyFont="1" applyFill="1" applyBorder="1" applyAlignment="1">
      <alignment horizontal="center" vertical="center"/>
    </xf>
    <xf numFmtId="0" fontId="12" fillId="2" borderId="220" xfId="1" applyFont="1" applyFill="1" applyBorder="1" applyAlignment="1">
      <alignment horizontal="center" vertical="center"/>
    </xf>
    <xf numFmtId="0" fontId="10" fillId="2" borderId="50" xfId="1" applyFont="1" applyFill="1" applyBorder="1" applyAlignment="1">
      <alignment horizontal="center" vertical="center"/>
    </xf>
    <xf numFmtId="0" fontId="10" fillId="2" borderId="51" xfId="1" applyFont="1" applyFill="1" applyBorder="1" applyAlignment="1">
      <alignment horizontal="center" vertical="center"/>
    </xf>
    <xf numFmtId="0" fontId="10" fillId="4" borderId="50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right" vertical="top"/>
    </xf>
    <xf numFmtId="0" fontId="12" fillId="2" borderId="0" xfId="1" applyFont="1" applyFill="1" applyAlignment="1">
      <alignment horizontal="center" vertical="top" wrapText="1"/>
    </xf>
    <xf numFmtId="0" fontId="1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right" vertical="top"/>
    </xf>
    <xf numFmtId="0" fontId="29" fillId="2" borderId="0" xfId="1" applyFont="1" applyFill="1" applyAlignment="1">
      <alignment horizontal="center" vertical="top"/>
    </xf>
    <xf numFmtId="0" fontId="30" fillId="2" borderId="0" xfId="1" applyFont="1" applyFill="1" applyAlignment="1">
      <alignment horizontal="center" vertical="top"/>
    </xf>
    <xf numFmtId="49" fontId="12" fillId="2" borderId="52" xfId="1" applyNumberFormat="1" applyFont="1" applyFill="1" applyBorder="1" applyAlignment="1">
      <alignment horizontal="center" vertical="top"/>
    </xf>
    <xf numFmtId="49" fontId="12" fillId="2" borderId="50" xfId="1" applyNumberFormat="1" applyFont="1" applyFill="1" applyBorder="1" applyAlignment="1">
      <alignment horizontal="center" vertical="top"/>
    </xf>
    <xf numFmtId="0" fontId="12" fillId="2" borderId="52" xfId="1" applyFont="1" applyFill="1" applyBorder="1" applyAlignment="1">
      <alignment horizontal="center" vertical="top"/>
    </xf>
    <xf numFmtId="0" fontId="12" fillId="2" borderId="51" xfId="1" applyFont="1" applyFill="1" applyBorder="1" applyAlignment="1">
      <alignment horizontal="center" vertical="top"/>
    </xf>
    <xf numFmtId="0" fontId="12" fillId="2" borderId="50" xfId="1" applyFont="1" applyFill="1" applyBorder="1" applyAlignment="1">
      <alignment horizontal="center" vertical="top"/>
    </xf>
    <xf numFmtId="49" fontId="12" fillId="2" borderId="221" xfId="1" applyNumberFormat="1" applyFont="1" applyFill="1" applyBorder="1" applyAlignment="1">
      <alignment horizontal="left" vertical="top"/>
    </xf>
    <xf numFmtId="0" fontId="7" fillId="0" borderId="0" xfId="1" applyFont="1" applyAlignment="1">
      <alignment horizontal="right" vertical="top"/>
    </xf>
    <xf numFmtId="0" fontId="8" fillId="2" borderId="0" xfId="1" applyFont="1" applyFill="1" applyAlignment="1">
      <alignment horizontal="center" vertical="top" wrapText="1"/>
    </xf>
    <xf numFmtId="0" fontId="31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center" vertical="top"/>
    </xf>
    <xf numFmtId="49" fontId="8" fillId="2" borderId="52" xfId="1" applyNumberFormat="1" applyFont="1" applyFill="1" applyBorder="1" applyAlignment="1">
      <alignment horizontal="center" vertical="top"/>
    </xf>
    <xf numFmtId="49" fontId="8" fillId="2" borderId="50" xfId="1" applyNumberFormat="1" applyFont="1" applyFill="1" applyBorder="1" applyAlignment="1">
      <alignment horizontal="center" vertical="top"/>
    </xf>
    <xf numFmtId="0" fontId="8" fillId="2" borderId="52" xfId="1" applyFont="1" applyFill="1" applyBorder="1" applyAlignment="1">
      <alignment horizontal="center" vertical="top"/>
    </xf>
    <xf numFmtId="0" fontId="8" fillId="2" borderId="51" xfId="1" applyFont="1" applyFill="1" applyBorder="1" applyAlignment="1">
      <alignment horizontal="center" vertical="top"/>
    </xf>
    <xf numFmtId="0" fontId="8" fillId="2" borderId="50" xfId="1" applyFont="1" applyFill="1" applyBorder="1" applyAlignment="1">
      <alignment horizontal="center" vertical="top"/>
    </xf>
    <xf numFmtId="0" fontId="12" fillId="2" borderId="221" xfId="1" applyFont="1" applyFill="1" applyBorder="1" applyAlignment="1">
      <alignment horizontal="left" vertical="top"/>
    </xf>
    <xf numFmtId="0" fontId="12" fillId="2" borderId="202" xfId="1" applyFont="1" applyFill="1" applyBorder="1" applyAlignment="1">
      <alignment horizontal="left" vertical="top"/>
    </xf>
    <xf numFmtId="0" fontId="7" fillId="0" borderId="0" xfId="1" applyFont="1"/>
    <xf numFmtId="0" fontId="9" fillId="0" borderId="0" xfId="1" applyFont="1" applyAlignment="1">
      <alignment horizontal="center"/>
    </xf>
    <xf numFmtId="1" fontId="31" fillId="2" borderId="0" xfId="1" applyNumberFormat="1" applyFont="1" applyFill="1" applyAlignment="1">
      <alignment vertical="top"/>
    </xf>
    <xf numFmtId="0" fontId="10" fillId="0" borderId="0" xfId="1" applyFont="1" applyAlignment="1">
      <alignment horizontal="center"/>
    </xf>
    <xf numFmtId="0" fontId="31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49" fontId="7" fillId="2" borderId="0" xfId="1" applyNumberFormat="1" applyFont="1" applyFill="1" applyAlignment="1">
      <alignment wrapText="1"/>
    </xf>
    <xf numFmtId="49" fontId="7" fillId="0" borderId="0" xfId="1" applyNumberFormat="1" applyFont="1"/>
    <xf numFmtId="0" fontId="7" fillId="2" borderId="0" xfId="1" applyFont="1" applyFill="1" applyAlignment="1">
      <alignment wrapText="1"/>
    </xf>
    <xf numFmtId="0" fontId="32" fillId="2" borderId="0" xfId="1" applyFont="1" applyFill="1" applyAlignment="1">
      <alignment wrapText="1"/>
    </xf>
    <xf numFmtId="0" fontId="8" fillId="2" borderId="222" xfId="1" applyFont="1" applyFill="1" applyBorder="1" applyAlignment="1">
      <alignment vertical="top" wrapText="1"/>
    </xf>
    <xf numFmtId="0" fontId="8" fillId="2" borderId="0" xfId="1" applyFont="1" applyFill="1" applyAlignment="1">
      <alignment vertical="top" wrapText="1"/>
    </xf>
    <xf numFmtId="49" fontId="7" fillId="2" borderId="0" xfId="1" applyNumberFormat="1" applyFont="1" applyFill="1" applyAlignment="1">
      <alignment vertical="top" wrapText="1"/>
    </xf>
    <xf numFmtId="0" fontId="8" fillId="2" borderId="0" xfId="1" applyFont="1" applyFill="1" applyAlignment="1">
      <alignment wrapText="1"/>
    </xf>
    <xf numFmtId="0" fontId="9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left" wrapText="1"/>
    </xf>
  </cellXfs>
  <cellStyles count="3">
    <cellStyle name="Excel Built-in Normal" xfId="2" xr:uid="{F403ACD9-4FF5-4D8A-9023-356EEC3B440E}"/>
    <cellStyle name="Normalny" xfId="0" builtinId="0"/>
    <cellStyle name="Normalny 12" xfId="1" xr:uid="{CCCA589C-8474-406F-AA1D-06186258B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33</xdr:row>
      <xdr:rowOff>0</xdr:rowOff>
    </xdr:from>
    <xdr:to>
      <xdr:col>11</xdr:col>
      <xdr:colOff>304800</xdr:colOff>
      <xdr:row>34</xdr:row>
      <xdr:rowOff>151969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1612331-A9D9-48F3-93FB-D870C18639F1}"/>
            </a:ext>
          </a:extLst>
        </xdr:cNvPr>
        <xdr:cNvSpPr>
          <a:spLocks noChangeAspect="1" noChangeArrowheads="1"/>
        </xdr:cNvSpPr>
      </xdr:nvSpPr>
      <xdr:spPr bwMode="auto">
        <a:xfrm>
          <a:off x="9799320" y="6172200"/>
          <a:ext cx="304800" cy="33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5"/>
  <sheetViews>
    <sheetView tabSelected="1" zoomScale="60" zoomScaleNormal="60" workbookViewId="0">
      <selection sqref="A1:XFD1048576"/>
    </sheetView>
  </sheetViews>
  <sheetFormatPr defaultColWidth="8.88671875" defaultRowHeight="14.4" x14ac:dyDescent="0.3"/>
  <cols>
    <col min="1" max="1" width="6.44140625" style="2" customWidth="1"/>
    <col min="2" max="2" width="56.44140625" style="2" customWidth="1"/>
    <col min="3" max="16384" width="8.88671875" style="2"/>
  </cols>
  <sheetData>
    <row r="1" spans="1:50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5.6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5"/>
      <c r="AE2" s="5"/>
      <c r="AF2" s="5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ht="15.6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/>
      <c r="AD3" s="5"/>
      <c r="AE3" s="5"/>
      <c r="AF3" s="5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ht="15.6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  <c r="AD4" s="9"/>
      <c r="AE4" s="9"/>
      <c r="AF4" s="9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ht="15.6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/>
      <c r="AD5" s="12"/>
      <c r="AE5" s="12"/>
      <c r="AF5" s="12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ht="15" thickBot="1" x14ac:dyDescent="0.35">
      <c r="A6" s="13"/>
      <c r="B6" s="14"/>
      <c r="C6" s="15"/>
      <c r="D6" s="15"/>
      <c r="E6" s="15"/>
      <c r="F6" s="16"/>
      <c r="G6" s="17"/>
      <c r="H6" s="17"/>
      <c r="I6" s="18"/>
      <c r="J6" s="17"/>
      <c r="K6" s="17"/>
      <c r="L6" s="17"/>
      <c r="M6" s="19"/>
      <c r="N6" s="17"/>
      <c r="O6" s="17"/>
      <c r="P6" s="17"/>
      <c r="Q6" s="20"/>
      <c r="R6" s="17"/>
      <c r="S6" s="17"/>
      <c r="T6" s="17"/>
      <c r="U6" s="19"/>
      <c r="V6" s="17"/>
      <c r="W6" s="17"/>
      <c r="X6" s="17"/>
      <c r="Y6" s="19"/>
      <c r="Z6" s="17"/>
      <c r="AA6" s="17"/>
      <c r="AB6" s="17"/>
      <c r="AC6" s="19"/>
      <c r="AD6" s="17"/>
      <c r="AE6" s="17"/>
      <c r="AF6" s="17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</row>
    <row r="7" spans="1:50" ht="15" thickBot="1" x14ac:dyDescent="0.35">
      <c r="A7" s="13"/>
      <c r="B7" s="22"/>
      <c r="C7" s="23" t="s">
        <v>4</v>
      </c>
      <c r="D7" s="24"/>
      <c r="E7" s="25"/>
      <c r="F7" s="26" t="s">
        <v>5</v>
      </c>
      <c r="G7" s="27" t="s">
        <v>6</v>
      </c>
      <c r="H7" s="28" t="s">
        <v>7</v>
      </c>
      <c r="I7" s="29" t="s">
        <v>8</v>
      </c>
      <c r="J7" s="30" t="s">
        <v>9</v>
      </c>
      <c r="K7" s="31"/>
      <c r="L7" s="31"/>
      <c r="M7" s="32"/>
      <c r="N7" s="33"/>
      <c r="O7" s="31"/>
      <c r="P7" s="31"/>
      <c r="Q7" s="31"/>
      <c r="R7" s="31"/>
      <c r="S7" s="31"/>
      <c r="T7" s="31"/>
      <c r="U7" s="31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/>
      <c r="AH7" s="36"/>
      <c r="AI7" s="36"/>
      <c r="AJ7" s="36"/>
      <c r="AK7" s="37"/>
      <c r="AL7" s="36"/>
      <c r="AM7" s="36"/>
      <c r="AN7" s="36"/>
      <c r="AO7" s="37"/>
      <c r="AP7" s="36"/>
      <c r="AQ7" s="36"/>
      <c r="AR7" s="36"/>
      <c r="AS7" s="37"/>
      <c r="AT7" s="38"/>
      <c r="AU7" s="36"/>
      <c r="AV7" s="36"/>
      <c r="AW7" s="39"/>
      <c r="AX7" s="40" t="s">
        <v>10</v>
      </c>
    </row>
    <row r="8" spans="1:50" ht="15" thickBot="1" x14ac:dyDescent="0.35">
      <c r="A8" s="13"/>
      <c r="B8" s="22"/>
      <c r="C8" s="41" t="s">
        <v>11</v>
      </c>
      <c r="D8" s="42" t="s">
        <v>12</v>
      </c>
      <c r="E8" s="43" t="s">
        <v>13</v>
      </c>
      <c r="F8" s="44"/>
      <c r="G8" s="45"/>
      <c r="H8" s="46"/>
      <c r="I8" s="47"/>
      <c r="J8" s="48">
        <v>1</v>
      </c>
      <c r="K8" s="49"/>
      <c r="L8" s="49"/>
      <c r="M8" s="50"/>
      <c r="N8" s="51">
        <v>2</v>
      </c>
      <c r="O8" s="49"/>
      <c r="P8" s="49"/>
      <c r="Q8" s="50"/>
      <c r="R8" s="51">
        <v>3</v>
      </c>
      <c r="S8" s="49"/>
      <c r="T8" s="49"/>
      <c r="U8" s="52"/>
      <c r="V8" s="53">
        <v>4</v>
      </c>
      <c r="W8" s="31"/>
      <c r="X8" s="31"/>
      <c r="Y8" s="54"/>
      <c r="Z8" s="55">
        <v>5</v>
      </c>
      <c r="AA8" s="31"/>
      <c r="AB8" s="31"/>
      <c r="AC8" s="54"/>
      <c r="AD8" s="55">
        <v>6</v>
      </c>
      <c r="AE8" s="31"/>
      <c r="AF8" s="31"/>
      <c r="AG8" s="54"/>
      <c r="AH8" s="55">
        <v>7</v>
      </c>
      <c r="AI8" s="31"/>
      <c r="AJ8" s="31"/>
      <c r="AK8" s="54"/>
      <c r="AL8" s="55">
        <v>8</v>
      </c>
      <c r="AM8" s="31"/>
      <c r="AN8" s="31"/>
      <c r="AO8" s="32"/>
      <c r="AP8" s="53">
        <v>9</v>
      </c>
      <c r="AQ8" s="31"/>
      <c r="AR8" s="31"/>
      <c r="AS8" s="32"/>
      <c r="AT8" s="53">
        <v>10</v>
      </c>
      <c r="AU8" s="31"/>
      <c r="AV8" s="31"/>
      <c r="AW8" s="56"/>
      <c r="AX8" s="57"/>
    </row>
    <row r="9" spans="1:50" ht="15" thickBot="1" x14ac:dyDescent="0.35">
      <c r="A9" s="13"/>
      <c r="B9" s="58"/>
      <c r="C9" s="59"/>
      <c r="D9" s="60"/>
      <c r="E9" s="61"/>
      <c r="F9" s="62"/>
      <c r="G9" s="63"/>
      <c r="H9" s="46"/>
      <c r="I9" s="64"/>
      <c r="J9" s="65" t="s">
        <v>11</v>
      </c>
      <c r="K9" s="66" t="s">
        <v>12</v>
      </c>
      <c r="L9" s="66" t="s">
        <v>14</v>
      </c>
      <c r="M9" s="67" t="s">
        <v>15</v>
      </c>
      <c r="N9" s="65" t="s">
        <v>11</v>
      </c>
      <c r="O9" s="66" t="s">
        <v>12</v>
      </c>
      <c r="P9" s="66" t="s">
        <v>14</v>
      </c>
      <c r="Q9" s="68" t="s">
        <v>15</v>
      </c>
      <c r="R9" s="65" t="s">
        <v>11</v>
      </c>
      <c r="S9" s="66" t="s">
        <v>12</v>
      </c>
      <c r="T9" s="66" t="s">
        <v>14</v>
      </c>
      <c r="U9" s="67" t="s">
        <v>15</v>
      </c>
      <c r="V9" s="65" t="s">
        <v>11</v>
      </c>
      <c r="W9" s="66" t="s">
        <v>12</v>
      </c>
      <c r="X9" s="66" t="s">
        <v>14</v>
      </c>
      <c r="Y9" s="67" t="s">
        <v>15</v>
      </c>
      <c r="Z9" s="65" t="s">
        <v>11</v>
      </c>
      <c r="AA9" s="66" t="s">
        <v>12</v>
      </c>
      <c r="AB9" s="66" t="s">
        <v>14</v>
      </c>
      <c r="AC9" s="67" t="s">
        <v>15</v>
      </c>
      <c r="AD9" s="65" t="s">
        <v>11</v>
      </c>
      <c r="AE9" s="66" t="s">
        <v>12</v>
      </c>
      <c r="AF9" s="66" t="s">
        <v>14</v>
      </c>
      <c r="AG9" s="67" t="s">
        <v>15</v>
      </c>
      <c r="AH9" s="65" t="s">
        <v>11</v>
      </c>
      <c r="AI9" s="66" t="s">
        <v>12</v>
      </c>
      <c r="AJ9" s="66" t="s">
        <v>14</v>
      </c>
      <c r="AK9" s="67" t="s">
        <v>15</v>
      </c>
      <c r="AL9" s="65" t="s">
        <v>11</v>
      </c>
      <c r="AM9" s="66" t="s">
        <v>12</v>
      </c>
      <c r="AN9" s="66" t="s">
        <v>14</v>
      </c>
      <c r="AO9" s="69" t="s">
        <v>15</v>
      </c>
      <c r="AP9" s="70" t="s">
        <v>11</v>
      </c>
      <c r="AQ9" s="71" t="s">
        <v>12</v>
      </c>
      <c r="AR9" s="71" t="s">
        <v>14</v>
      </c>
      <c r="AS9" s="72" t="s">
        <v>15</v>
      </c>
      <c r="AT9" s="70" t="s">
        <v>11</v>
      </c>
      <c r="AU9" s="71" t="s">
        <v>12</v>
      </c>
      <c r="AV9" s="71" t="s">
        <v>14</v>
      </c>
      <c r="AW9" s="72" t="s">
        <v>15</v>
      </c>
      <c r="AX9" s="73"/>
    </row>
    <row r="10" spans="1:50" ht="15" thickBot="1" x14ac:dyDescent="0.35">
      <c r="A10" s="74"/>
      <c r="B10" s="75" t="s">
        <v>16</v>
      </c>
      <c r="C10" s="76"/>
      <c r="D10" s="77"/>
      <c r="E10" s="76"/>
      <c r="F10" s="78"/>
      <c r="G10" s="79"/>
      <c r="H10" s="79"/>
      <c r="I10" s="80"/>
      <c r="J10" s="81"/>
      <c r="K10" s="79"/>
      <c r="L10" s="79"/>
      <c r="M10" s="82"/>
      <c r="N10" s="81"/>
      <c r="O10" s="79"/>
      <c r="P10" s="79"/>
      <c r="Q10" s="83"/>
      <c r="R10" s="84"/>
      <c r="S10" s="84"/>
      <c r="T10" s="84"/>
      <c r="U10" s="85"/>
      <c r="V10" s="86"/>
      <c r="W10" s="86"/>
      <c r="X10" s="86"/>
      <c r="Y10" s="87"/>
      <c r="Z10" s="86"/>
      <c r="AA10" s="86"/>
      <c r="AB10" s="86"/>
      <c r="AC10" s="87"/>
      <c r="AD10" s="86"/>
      <c r="AE10" s="86"/>
      <c r="AF10" s="86"/>
      <c r="AG10" s="87"/>
      <c r="AH10" s="86"/>
      <c r="AI10" s="86"/>
      <c r="AJ10" s="86"/>
      <c r="AK10" s="87"/>
      <c r="AL10" s="86"/>
      <c r="AM10" s="86"/>
      <c r="AN10" s="86"/>
      <c r="AO10" s="87"/>
      <c r="AP10" s="86"/>
      <c r="AQ10" s="86"/>
      <c r="AR10" s="86"/>
      <c r="AS10" s="87"/>
      <c r="AT10" s="86"/>
      <c r="AU10" s="86"/>
      <c r="AV10" s="86"/>
      <c r="AW10" s="87"/>
      <c r="AX10" s="88"/>
    </row>
    <row r="11" spans="1:50" x14ac:dyDescent="0.3">
      <c r="A11" s="89" t="s">
        <v>17</v>
      </c>
      <c r="B11" s="90" t="s">
        <v>18</v>
      </c>
      <c r="C11" s="91">
        <f t="shared" ref="C11:AW11" si="0">SUM(C12:C24)</f>
        <v>150</v>
      </c>
      <c r="D11" s="92">
        <f t="shared" si="0"/>
        <v>250</v>
      </c>
      <c r="E11" s="93">
        <f t="shared" si="0"/>
        <v>400</v>
      </c>
      <c r="F11" s="94">
        <f t="shared" si="0"/>
        <v>400</v>
      </c>
      <c r="G11" s="95">
        <f t="shared" si="0"/>
        <v>225</v>
      </c>
      <c r="H11" s="96">
        <f t="shared" si="0"/>
        <v>625</v>
      </c>
      <c r="I11" s="97">
        <f t="shared" si="0"/>
        <v>25</v>
      </c>
      <c r="J11" s="98">
        <f t="shared" si="0"/>
        <v>60</v>
      </c>
      <c r="K11" s="98">
        <f t="shared" si="0"/>
        <v>115</v>
      </c>
      <c r="L11" s="98">
        <f t="shared" si="0"/>
        <v>125</v>
      </c>
      <c r="M11" s="99">
        <f t="shared" si="0"/>
        <v>12</v>
      </c>
      <c r="N11" s="98">
        <f t="shared" si="0"/>
        <v>30</v>
      </c>
      <c r="O11" s="98">
        <f t="shared" si="0"/>
        <v>60</v>
      </c>
      <c r="P11" s="98">
        <f t="shared" si="0"/>
        <v>35</v>
      </c>
      <c r="Q11" s="100">
        <f t="shared" si="0"/>
        <v>5</v>
      </c>
      <c r="R11" s="98">
        <f t="shared" si="0"/>
        <v>45</v>
      </c>
      <c r="S11" s="98">
        <f t="shared" si="0"/>
        <v>75</v>
      </c>
      <c r="T11" s="98">
        <f t="shared" si="0"/>
        <v>30</v>
      </c>
      <c r="U11" s="100">
        <f t="shared" si="0"/>
        <v>6</v>
      </c>
      <c r="V11" s="101">
        <f t="shared" si="0"/>
        <v>0</v>
      </c>
      <c r="W11" s="101">
        <f t="shared" si="0"/>
        <v>0</v>
      </c>
      <c r="X11" s="101">
        <f t="shared" si="0"/>
        <v>0</v>
      </c>
      <c r="Y11" s="102">
        <f t="shared" si="0"/>
        <v>0</v>
      </c>
      <c r="Z11" s="101">
        <f t="shared" si="0"/>
        <v>15</v>
      </c>
      <c r="AA11" s="101">
        <f t="shared" si="0"/>
        <v>0</v>
      </c>
      <c r="AB11" s="101">
        <f t="shared" si="0"/>
        <v>35</v>
      </c>
      <c r="AC11" s="102">
        <f t="shared" si="0"/>
        <v>2</v>
      </c>
      <c r="AD11" s="101">
        <f t="shared" si="0"/>
        <v>0</v>
      </c>
      <c r="AE11" s="101">
        <f t="shared" si="0"/>
        <v>0</v>
      </c>
      <c r="AF11" s="101">
        <f t="shared" si="0"/>
        <v>0</v>
      </c>
      <c r="AG11" s="102">
        <f t="shared" si="0"/>
        <v>0</v>
      </c>
      <c r="AH11" s="101">
        <f t="shared" si="0"/>
        <v>0</v>
      </c>
      <c r="AI11" s="101">
        <f t="shared" si="0"/>
        <v>0</v>
      </c>
      <c r="AJ11" s="101">
        <f t="shared" si="0"/>
        <v>0</v>
      </c>
      <c r="AK11" s="102">
        <f t="shared" si="0"/>
        <v>0</v>
      </c>
      <c r="AL11" s="101">
        <f t="shared" si="0"/>
        <v>0</v>
      </c>
      <c r="AM11" s="101">
        <f t="shared" si="0"/>
        <v>0</v>
      </c>
      <c r="AN11" s="101">
        <f t="shared" si="0"/>
        <v>0</v>
      </c>
      <c r="AO11" s="102">
        <f t="shared" si="0"/>
        <v>0</v>
      </c>
      <c r="AP11" s="101">
        <f t="shared" si="0"/>
        <v>0</v>
      </c>
      <c r="AQ11" s="101">
        <f t="shared" si="0"/>
        <v>0</v>
      </c>
      <c r="AR11" s="101">
        <f t="shared" si="0"/>
        <v>0</v>
      </c>
      <c r="AS11" s="102">
        <f t="shared" si="0"/>
        <v>0</v>
      </c>
      <c r="AT11" s="101">
        <f t="shared" si="0"/>
        <v>0</v>
      </c>
      <c r="AU11" s="101">
        <f t="shared" si="0"/>
        <v>0</v>
      </c>
      <c r="AV11" s="101">
        <f t="shared" si="0"/>
        <v>0</v>
      </c>
      <c r="AW11" s="102">
        <f t="shared" si="0"/>
        <v>0</v>
      </c>
      <c r="AX11" s="103"/>
    </row>
    <row r="12" spans="1:50" x14ac:dyDescent="0.3">
      <c r="A12" s="104">
        <v>1</v>
      </c>
      <c r="B12" s="105" t="s">
        <v>19</v>
      </c>
      <c r="C12" s="106">
        <f t="shared" ref="C12:D24" si="1">J12+N12+R12+V12+Z12+AD12+AH12+AL12+AP12+AT12</f>
        <v>30</v>
      </c>
      <c r="D12" s="107">
        <f t="shared" si="1"/>
        <v>30</v>
      </c>
      <c r="E12" s="108">
        <f t="shared" ref="E12:E24" si="2">SUM(C12:D12)</f>
        <v>60</v>
      </c>
      <c r="F12" s="109">
        <f t="shared" ref="F12:F24" si="3">SUM(E12:E12)</f>
        <v>60</v>
      </c>
      <c r="G12" s="110">
        <v>40</v>
      </c>
      <c r="H12" s="111">
        <v>100</v>
      </c>
      <c r="I12" s="112">
        <f t="shared" ref="I12:I24" si="4">M12+Q12+U12+Y12+AC12+AG12+AK12+AO12+AS12+AW12</f>
        <v>4</v>
      </c>
      <c r="J12" s="113">
        <v>30</v>
      </c>
      <c r="K12" s="109">
        <v>30</v>
      </c>
      <c r="L12" s="109">
        <v>40</v>
      </c>
      <c r="M12" s="114">
        <v>4</v>
      </c>
      <c r="N12" s="115"/>
      <c r="O12" s="109"/>
      <c r="P12" s="109"/>
      <c r="Q12" s="114"/>
      <c r="R12" s="115"/>
      <c r="S12" s="109"/>
      <c r="T12" s="109"/>
      <c r="U12" s="114"/>
      <c r="V12" s="115"/>
      <c r="W12" s="109"/>
      <c r="X12" s="109"/>
      <c r="Y12" s="114"/>
      <c r="Z12" s="115"/>
      <c r="AA12" s="109"/>
      <c r="AB12" s="109"/>
      <c r="AC12" s="114"/>
      <c r="AD12" s="115"/>
      <c r="AE12" s="109"/>
      <c r="AF12" s="109"/>
      <c r="AG12" s="116"/>
      <c r="AH12" s="113"/>
      <c r="AI12" s="109"/>
      <c r="AJ12" s="109"/>
      <c r="AK12" s="114"/>
      <c r="AL12" s="115"/>
      <c r="AM12" s="109"/>
      <c r="AN12" s="109"/>
      <c r="AO12" s="117"/>
      <c r="AP12" s="113"/>
      <c r="AQ12" s="109"/>
      <c r="AR12" s="109"/>
      <c r="AS12" s="117"/>
      <c r="AT12" s="113"/>
      <c r="AU12" s="109"/>
      <c r="AV12" s="109"/>
      <c r="AW12" s="117"/>
      <c r="AX12" s="118" t="s">
        <v>20</v>
      </c>
    </row>
    <row r="13" spans="1:50" x14ac:dyDescent="0.3">
      <c r="A13" s="119">
        <v>2</v>
      </c>
      <c r="B13" s="105" t="s">
        <v>21</v>
      </c>
      <c r="C13" s="106">
        <f t="shared" si="1"/>
        <v>0</v>
      </c>
      <c r="D13" s="107">
        <f t="shared" si="1"/>
        <v>60</v>
      </c>
      <c r="E13" s="120">
        <f t="shared" si="2"/>
        <v>60</v>
      </c>
      <c r="F13" s="109">
        <f t="shared" si="3"/>
        <v>60</v>
      </c>
      <c r="G13" s="110">
        <v>15</v>
      </c>
      <c r="H13" s="111">
        <v>75</v>
      </c>
      <c r="I13" s="112">
        <f t="shared" si="4"/>
        <v>3</v>
      </c>
      <c r="J13" s="113"/>
      <c r="K13" s="109"/>
      <c r="L13" s="109"/>
      <c r="M13" s="114"/>
      <c r="N13" s="115"/>
      <c r="O13" s="109">
        <v>45</v>
      </c>
      <c r="P13" s="109">
        <v>5</v>
      </c>
      <c r="Q13" s="114">
        <v>2</v>
      </c>
      <c r="R13" s="115"/>
      <c r="S13" s="109">
        <v>15</v>
      </c>
      <c r="T13" s="109">
        <v>10</v>
      </c>
      <c r="U13" s="114">
        <v>1</v>
      </c>
      <c r="V13" s="115"/>
      <c r="W13" s="109"/>
      <c r="X13" s="109"/>
      <c r="Y13" s="114"/>
      <c r="Z13" s="115"/>
      <c r="AA13" s="109"/>
      <c r="AB13" s="109"/>
      <c r="AC13" s="114"/>
      <c r="AD13" s="115"/>
      <c r="AE13" s="109"/>
      <c r="AF13" s="109"/>
      <c r="AG13" s="116"/>
      <c r="AH13" s="113"/>
      <c r="AI13" s="109"/>
      <c r="AJ13" s="109"/>
      <c r="AK13" s="114"/>
      <c r="AL13" s="115"/>
      <c r="AM13" s="109"/>
      <c r="AN13" s="109"/>
      <c r="AO13" s="117"/>
      <c r="AP13" s="113"/>
      <c r="AQ13" s="109"/>
      <c r="AR13" s="109"/>
      <c r="AS13" s="117"/>
      <c r="AT13" s="113"/>
      <c r="AU13" s="109"/>
      <c r="AV13" s="109"/>
      <c r="AW13" s="117"/>
      <c r="AX13" s="118" t="s">
        <v>22</v>
      </c>
    </row>
    <row r="14" spans="1:50" ht="16.5" customHeight="1" x14ac:dyDescent="0.3">
      <c r="A14" s="119">
        <v>3</v>
      </c>
      <c r="B14" s="121" t="s">
        <v>23</v>
      </c>
      <c r="C14" s="106">
        <f t="shared" si="1"/>
        <v>15</v>
      </c>
      <c r="D14" s="122">
        <f t="shared" si="1"/>
        <v>30</v>
      </c>
      <c r="E14" s="123">
        <f t="shared" si="2"/>
        <v>45</v>
      </c>
      <c r="F14" s="124">
        <f t="shared" si="3"/>
        <v>45</v>
      </c>
      <c r="G14" s="125">
        <v>5</v>
      </c>
      <c r="H14" s="126">
        <v>50</v>
      </c>
      <c r="I14" s="127">
        <f t="shared" si="4"/>
        <v>2</v>
      </c>
      <c r="J14" s="113">
        <v>15</v>
      </c>
      <c r="K14" s="109">
        <v>30</v>
      </c>
      <c r="L14" s="109">
        <v>5</v>
      </c>
      <c r="M14" s="114">
        <v>2</v>
      </c>
      <c r="N14" s="115"/>
      <c r="O14" s="109"/>
      <c r="P14" s="109"/>
      <c r="Q14" s="128"/>
      <c r="R14" s="115"/>
      <c r="S14" s="109"/>
      <c r="T14" s="109"/>
      <c r="U14" s="114"/>
      <c r="V14" s="129"/>
      <c r="W14" s="124"/>
      <c r="X14" s="124"/>
      <c r="Y14" s="130"/>
      <c r="Z14" s="129"/>
      <c r="AA14" s="124"/>
      <c r="AB14" s="124"/>
      <c r="AC14" s="130"/>
      <c r="AD14" s="129"/>
      <c r="AE14" s="124"/>
      <c r="AF14" s="124"/>
      <c r="AG14" s="131"/>
      <c r="AH14" s="132"/>
      <c r="AI14" s="124"/>
      <c r="AJ14" s="124"/>
      <c r="AK14" s="130"/>
      <c r="AL14" s="129"/>
      <c r="AM14" s="124"/>
      <c r="AN14" s="124"/>
      <c r="AO14" s="117"/>
      <c r="AP14" s="132"/>
      <c r="AQ14" s="124"/>
      <c r="AR14" s="124"/>
      <c r="AS14" s="117"/>
      <c r="AT14" s="132"/>
      <c r="AU14" s="124"/>
      <c r="AV14" s="124"/>
      <c r="AW14" s="117"/>
      <c r="AX14" s="133" t="s">
        <v>24</v>
      </c>
    </row>
    <row r="15" spans="1:50" s="150" customFormat="1" x14ac:dyDescent="0.3">
      <c r="A15" s="134">
        <v>4</v>
      </c>
      <c r="B15" s="135" t="s">
        <v>25</v>
      </c>
      <c r="C15" s="106">
        <f t="shared" si="1"/>
        <v>15</v>
      </c>
      <c r="D15" s="136">
        <f t="shared" si="1"/>
        <v>30</v>
      </c>
      <c r="E15" s="137">
        <f>SUM(C15:D15)</f>
        <v>45</v>
      </c>
      <c r="F15" s="86">
        <f t="shared" si="3"/>
        <v>45</v>
      </c>
      <c r="G15" s="138">
        <v>5</v>
      </c>
      <c r="H15" s="139">
        <v>50</v>
      </c>
      <c r="I15" s="140">
        <f t="shared" si="4"/>
        <v>2</v>
      </c>
      <c r="J15" s="141"/>
      <c r="K15" s="84"/>
      <c r="L15" s="84"/>
      <c r="M15" s="142"/>
      <c r="N15" s="143"/>
      <c r="O15" s="84"/>
      <c r="P15" s="84"/>
      <c r="Q15" s="142"/>
      <c r="R15" s="143">
        <v>15</v>
      </c>
      <c r="S15" s="84">
        <v>30</v>
      </c>
      <c r="T15" s="84">
        <v>5</v>
      </c>
      <c r="U15" s="142">
        <v>2</v>
      </c>
      <c r="V15" s="144"/>
      <c r="W15" s="86"/>
      <c r="X15" s="86"/>
      <c r="Y15" s="145"/>
      <c r="Z15" s="144"/>
      <c r="AA15" s="86"/>
      <c r="AB15" s="86"/>
      <c r="AC15" s="145"/>
      <c r="AD15" s="144"/>
      <c r="AE15" s="86"/>
      <c r="AF15" s="86"/>
      <c r="AG15" s="146"/>
      <c r="AH15" s="147"/>
      <c r="AI15" s="86"/>
      <c r="AJ15" s="86"/>
      <c r="AK15" s="145"/>
      <c r="AL15" s="144"/>
      <c r="AM15" s="86"/>
      <c r="AN15" s="86"/>
      <c r="AO15" s="148"/>
      <c r="AP15" s="147"/>
      <c r="AQ15" s="86"/>
      <c r="AR15" s="86"/>
      <c r="AS15" s="148"/>
      <c r="AT15" s="147"/>
      <c r="AU15" s="86"/>
      <c r="AV15" s="86"/>
      <c r="AW15" s="148"/>
      <c r="AX15" s="149" t="s">
        <v>26</v>
      </c>
    </row>
    <row r="16" spans="1:50" ht="12" customHeight="1" x14ac:dyDescent="0.3">
      <c r="A16" s="119">
        <v>5</v>
      </c>
      <c r="B16" s="105" t="s">
        <v>27</v>
      </c>
      <c r="C16" s="106">
        <f t="shared" si="1"/>
        <v>15</v>
      </c>
      <c r="D16" s="151">
        <f t="shared" si="1"/>
        <v>0</v>
      </c>
      <c r="E16" s="122">
        <f t="shared" si="2"/>
        <v>15</v>
      </c>
      <c r="F16" s="124">
        <f t="shared" si="3"/>
        <v>15</v>
      </c>
      <c r="G16" s="125">
        <v>10</v>
      </c>
      <c r="H16" s="126">
        <f t="shared" ref="H16:H24" si="5">SUM(F16:G16)</f>
        <v>25</v>
      </c>
      <c r="I16" s="127">
        <f t="shared" si="4"/>
        <v>1</v>
      </c>
      <c r="J16" s="113"/>
      <c r="K16" s="109"/>
      <c r="L16" s="109"/>
      <c r="M16" s="114"/>
      <c r="N16" s="115"/>
      <c r="O16" s="109"/>
      <c r="P16" s="109"/>
      <c r="Q16" s="128"/>
      <c r="R16" s="115">
        <v>15</v>
      </c>
      <c r="S16" s="109"/>
      <c r="T16" s="109">
        <v>10</v>
      </c>
      <c r="U16" s="114">
        <v>1</v>
      </c>
      <c r="V16" s="129"/>
      <c r="W16" s="124"/>
      <c r="X16" s="124"/>
      <c r="Y16" s="130"/>
      <c r="Z16" s="129"/>
      <c r="AA16" s="124"/>
      <c r="AB16" s="124"/>
      <c r="AC16" s="130"/>
      <c r="AD16" s="129"/>
      <c r="AE16" s="124"/>
      <c r="AF16" s="124"/>
      <c r="AG16" s="131"/>
      <c r="AH16" s="132"/>
      <c r="AI16" s="124"/>
      <c r="AJ16" s="124"/>
      <c r="AK16" s="130"/>
      <c r="AL16" s="129"/>
      <c r="AM16" s="124"/>
      <c r="AN16" s="124"/>
      <c r="AO16" s="117"/>
      <c r="AP16" s="132"/>
      <c r="AQ16" s="124"/>
      <c r="AR16" s="124"/>
      <c r="AS16" s="117"/>
      <c r="AT16" s="132"/>
      <c r="AU16" s="124"/>
      <c r="AV16" s="124"/>
      <c r="AW16" s="117"/>
      <c r="AX16" s="133" t="s">
        <v>28</v>
      </c>
    </row>
    <row r="17" spans="1:50" s="162" customFormat="1" x14ac:dyDescent="0.3">
      <c r="A17" s="152">
        <v>6</v>
      </c>
      <c r="B17" s="135" t="s">
        <v>29</v>
      </c>
      <c r="C17" s="106">
        <f t="shared" si="1"/>
        <v>15</v>
      </c>
      <c r="D17" s="136">
        <v>15</v>
      </c>
      <c r="E17" s="137">
        <f t="shared" si="2"/>
        <v>30</v>
      </c>
      <c r="F17" s="86">
        <f t="shared" si="3"/>
        <v>30</v>
      </c>
      <c r="G17" s="138">
        <v>20</v>
      </c>
      <c r="H17" s="139">
        <v>50</v>
      </c>
      <c r="I17" s="140">
        <v>2</v>
      </c>
      <c r="J17" s="141">
        <v>15</v>
      </c>
      <c r="K17" s="84">
        <v>15</v>
      </c>
      <c r="L17" s="84">
        <v>20</v>
      </c>
      <c r="M17" s="142">
        <v>2</v>
      </c>
      <c r="N17" s="153"/>
      <c r="O17" s="154"/>
      <c r="P17" s="154"/>
      <c r="Q17" s="155"/>
      <c r="R17" s="153"/>
      <c r="S17" s="154"/>
      <c r="T17" s="154"/>
      <c r="U17" s="155"/>
      <c r="V17" s="156"/>
      <c r="W17" s="157"/>
      <c r="X17" s="157"/>
      <c r="Y17" s="158"/>
      <c r="Z17" s="156"/>
      <c r="AA17" s="157"/>
      <c r="AB17" s="157"/>
      <c r="AC17" s="158"/>
      <c r="AD17" s="156"/>
      <c r="AE17" s="157"/>
      <c r="AF17" s="157"/>
      <c r="AG17" s="159"/>
      <c r="AH17" s="160"/>
      <c r="AI17" s="157"/>
      <c r="AJ17" s="157"/>
      <c r="AK17" s="158"/>
      <c r="AL17" s="156"/>
      <c r="AM17" s="157"/>
      <c r="AN17" s="157"/>
      <c r="AO17" s="159"/>
      <c r="AP17" s="160"/>
      <c r="AQ17" s="157"/>
      <c r="AR17" s="157"/>
      <c r="AS17" s="159"/>
      <c r="AT17" s="160"/>
      <c r="AU17" s="157"/>
      <c r="AV17" s="157"/>
      <c r="AW17" s="159"/>
      <c r="AX17" s="161" t="s">
        <v>20</v>
      </c>
    </row>
    <row r="18" spans="1:50" s="162" customFormat="1" x14ac:dyDescent="0.3">
      <c r="A18" s="152">
        <v>7</v>
      </c>
      <c r="B18" s="135" t="s">
        <v>30</v>
      </c>
      <c r="C18" s="106">
        <f t="shared" si="1"/>
        <v>15</v>
      </c>
      <c r="D18" s="136">
        <v>15</v>
      </c>
      <c r="E18" s="137">
        <v>30</v>
      </c>
      <c r="F18" s="86">
        <v>30</v>
      </c>
      <c r="G18" s="138">
        <v>20</v>
      </c>
      <c r="H18" s="139">
        <v>50</v>
      </c>
      <c r="I18" s="140">
        <v>2</v>
      </c>
      <c r="J18" s="163"/>
      <c r="K18" s="154"/>
      <c r="L18" s="154"/>
      <c r="M18" s="155"/>
      <c r="N18" s="143">
        <v>15</v>
      </c>
      <c r="O18" s="84">
        <v>15</v>
      </c>
      <c r="P18" s="84">
        <v>20</v>
      </c>
      <c r="Q18" s="142">
        <v>2</v>
      </c>
      <c r="R18" s="153"/>
      <c r="S18" s="154"/>
      <c r="T18" s="154"/>
      <c r="U18" s="155"/>
      <c r="V18" s="156"/>
      <c r="W18" s="157"/>
      <c r="X18" s="157"/>
      <c r="Y18" s="158"/>
      <c r="Z18" s="156"/>
      <c r="AA18" s="157"/>
      <c r="AB18" s="157"/>
      <c r="AC18" s="158"/>
      <c r="AD18" s="156"/>
      <c r="AE18" s="157"/>
      <c r="AF18" s="157"/>
      <c r="AG18" s="159"/>
      <c r="AH18" s="160"/>
      <c r="AI18" s="157"/>
      <c r="AJ18" s="157"/>
      <c r="AK18" s="158"/>
      <c r="AL18" s="156"/>
      <c r="AM18" s="157"/>
      <c r="AN18" s="157"/>
      <c r="AO18" s="159"/>
      <c r="AP18" s="160"/>
      <c r="AQ18" s="157"/>
      <c r="AR18" s="157"/>
      <c r="AS18" s="159"/>
      <c r="AT18" s="160"/>
      <c r="AU18" s="157"/>
      <c r="AV18" s="157"/>
      <c r="AW18" s="159"/>
      <c r="AX18" s="161" t="s">
        <v>31</v>
      </c>
    </row>
    <row r="19" spans="1:50" s="162" customFormat="1" x14ac:dyDescent="0.3">
      <c r="A19" s="152">
        <v>8</v>
      </c>
      <c r="B19" s="135" t="s">
        <v>32</v>
      </c>
      <c r="C19" s="106">
        <v>0</v>
      </c>
      <c r="D19" s="136">
        <v>15</v>
      </c>
      <c r="E19" s="137">
        <v>15</v>
      </c>
      <c r="F19" s="86">
        <v>15</v>
      </c>
      <c r="G19" s="138">
        <v>10</v>
      </c>
      <c r="H19" s="139">
        <v>25</v>
      </c>
      <c r="I19" s="140">
        <v>1</v>
      </c>
      <c r="J19" s="141">
        <v>0</v>
      </c>
      <c r="K19" s="84">
        <v>15</v>
      </c>
      <c r="L19" s="84">
        <v>10</v>
      </c>
      <c r="M19" s="142">
        <v>1</v>
      </c>
      <c r="N19" s="153"/>
      <c r="O19" s="154"/>
      <c r="P19" s="154"/>
      <c r="Q19" s="155"/>
      <c r="R19" s="153"/>
      <c r="S19" s="154"/>
      <c r="T19" s="154"/>
      <c r="U19" s="155"/>
      <c r="V19" s="156"/>
      <c r="W19" s="157"/>
      <c r="X19" s="157"/>
      <c r="Y19" s="158"/>
      <c r="Z19" s="156"/>
      <c r="AA19" s="157"/>
      <c r="AB19" s="157"/>
      <c r="AC19" s="158"/>
      <c r="AD19" s="156"/>
      <c r="AE19" s="157"/>
      <c r="AF19" s="157"/>
      <c r="AG19" s="159"/>
      <c r="AH19" s="160"/>
      <c r="AI19" s="157"/>
      <c r="AJ19" s="157"/>
      <c r="AK19" s="158"/>
      <c r="AL19" s="156"/>
      <c r="AM19" s="157"/>
      <c r="AN19" s="157"/>
      <c r="AO19" s="159"/>
      <c r="AP19" s="160"/>
      <c r="AQ19" s="157"/>
      <c r="AR19" s="157"/>
      <c r="AS19" s="159"/>
      <c r="AT19" s="160"/>
      <c r="AU19" s="157"/>
      <c r="AV19" s="157"/>
      <c r="AW19" s="159"/>
      <c r="AX19" s="161" t="s">
        <v>33</v>
      </c>
    </row>
    <row r="20" spans="1:50" s="162" customFormat="1" x14ac:dyDescent="0.3">
      <c r="A20" s="152">
        <v>9</v>
      </c>
      <c r="B20" s="135" t="s">
        <v>34</v>
      </c>
      <c r="C20" s="106">
        <f t="shared" si="1"/>
        <v>15</v>
      </c>
      <c r="D20" s="136">
        <v>0</v>
      </c>
      <c r="E20" s="137">
        <v>15</v>
      </c>
      <c r="F20" s="86">
        <f t="shared" si="3"/>
        <v>15</v>
      </c>
      <c r="G20" s="138">
        <v>10</v>
      </c>
      <c r="H20" s="139">
        <v>25</v>
      </c>
      <c r="I20" s="140">
        <v>1</v>
      </c>
      <c r="J20" s="163"/>
      <c r="K20" s="154"/>
      <c r="L20" s="154"/>
      <c r="M20" s="155"/>
      <c r="N20" s="143">
        <v>15</v>
      </c>
      <c r="O20" s="84">
        <v>0</v>
      </c>
      <c r="P20" s="84">
        <v>10</v>
      </c>
      <c r="Q20" s="142">
        <v>1</v>
      </c>
      <c r="R20" s="153"/>
      <c r="S20" s="154"/>
      <c r="T20" s="154"/>
      <c r="U20" s="155"/>
      <c r="V20" s="156"/>
      <c r="W20" s="157"/>
      <c r="X20" s="157"/>
      <c r="Y20" s="158"/>
      <c r="Z20" s="156"/>
      <c r="AA20" s="157"/>
      <c r="AB20" s="157"/>
      <c r="AC20" s="158"/>
      <c r="AD20" s="156"/>
      <c r="AE20" s="157"/>
      <c r="AF20" s="157"/>
      <c r="AG20" s="159"/>
      <c r="AH20" s="160"/>
      <c r="AI20" s="157"/>
      <c r="AJ20" s="157"/>
      <c r="AK20" s="158"/>
      <c r="AL20" s="156"/>
      <c r="AM20" s="157"/>
      <c r="AN20" s="157"/>
      <c r="AO20" s="164"/>
      <c r="AP20" s="160"/>
      <c r="AQ20" s="157"/>
      <c r="AR20" s="157"/>
      <c r="AS20" s="164"/>
      <c r="AT20" s="160"/>
      <c r="AU20" s="157"/>
      <c r="AV20" s="157"/>
      <c r="AW20" s="164"/>
      <c r="AX20" s="149" t="s">
        <v>35</v>
      </c>
    </row>
    <row r="21" spans="1:50" s="162" customFormat="1" ht="16.5" customHeight="1" x14ac:dyDescent="0.3">
      <c r="A21" s="152">
        <v>10</v>
      </c>
      <c r="B21" s="135" t="s">
        <v>36</v>
      </c>
      <c r="C21" s="106">
        <f t="shared" si="1"/>
        <v>0</v>
      </c>
      <c r="D21" s="136">
        <v>15</v>
      </c>
      <c r="E21" s="137">
        <v>15</v>
      </c>
      <c r="F21" s="86">
        <v>15</v>
      </c>
      <c r="G21" s="138">
        <v>35</v>
      </c>
      <c r="H21" s="139">
        <v>50</v>
      </c>
      <c r="I21" s="140">
        <v>2</v>
      </c>
      <c r="J21" s="141">
        <v>0</v>
      </c>
      <c r="K21" s="84">
        <v>15</v>
      </c>
      <c r="L21" s="84">
        <v>35</v>
      </c>
      <c r="M21" s="142">
        <v>2</v>
      </c>
      <c r="N21" s="153"/>
      <c r="O21" s="154"/>
      <c r="P21" s="154"/>
      <c r="Q21" s="155"/>
      <c r="R21" s="153"/>
      <c r="S21" s="154"/>
      <c r="T21" s="154"/>
      <c r="U21" s="155"/>
      <c r="V21" s="156"/>
      <c r="W21" s="157"/>
      <c r="X21" s="157"/>
      <c r="Y21" s="158"/>
      <c r="Z21" s="156"/>
      <c r="AA21" s="157"/>
      <c r="AB21" s="157"/>
      <c r="AC21" s="158"/>
      <c r="AD21" s="156"/>
      <c r="AE21" s="157"/>
      <c r="AF21" s="157"/>
      <c r="AG21" s="159"/>
      <c r="AH21" s="160"/>
      <c r="AI21" s="157"/>
      <c r="AJ21" s="157"/>
      <c r="AK21" s="158"/>
      <c r="AL21" s="156"/>
      <c r="AM21" s="157"/>
      <c r="AN21" s="157"/>
      <c r="AO21" s="164"/>
      <c r="AP21" s="160"/>
      <c r="AQ21" s="157"/>
      <c r="AR21" s="157"/>
      <c r="AS21" s="164"/>
      <c r="AT21" s="160"/>
      <c r="AU21" s="157"/>
      <c r="AV21" s="157"/>
      <c r="AW21" s="164"/>
      <c r="AX21" s="149" t="s">
        <v>33</v>
      </c>
    </row>
    <row r="22" spans="1:50" s="150" customFormat="1" x14ac:dyDescent="0.3">
      <c r="A22" s="152">
        <v>11</v>
      </c>
      <c r="B22" s="135" t="s">
        <v>37</v>
      </c>
      <c r="C22" s="165">
        <v>15</v>
      </c>
      <c r="D22" s="136">
        <f t="shared" si="1"/>
        <v>30</v>
      </c>
      <c r="E22" s="137">
        <f>SUM(C22:D22)</f>
        <v>45</v>
      </c>
      <c r="F22" s="86">
        <f t="shared" si="3"/>
        <v>45</v>
      </c>
      <c r="G22" s="138">
        <v>5</v>
      </c>
      <c r="H22" s="139">
        <f>SUM(F22:G22)</f>
        <v>50</v>
      </c>
      <c r="I22" s="140">
        <v>2</v>
      </c>
      <c r="J22" s="141"/>
      <c r="K22" s="84"/>
      <c r="L22" s="84"/>
      <c r="M22" s="142"/>
      <c r="N22" s="143"/>
      <c r="O22" s="84"/>
      <c r="P22" s="84"/>
      <c r="Q22" s="142"/>
      <c r="R22" s="143">
        <v>15</v>
      </c>
      <c r="S22" s="84">
        <v>30</v>
      </c>
      <c r="T22" s="84">
        <v>5</v>
      </c>
      <c r="U22" s="142">
        <v>2</v>
      </c>
      <c r="V22" s="144"/>
      <c r="W22" s="86"/>
      <c r="X22" s="86"/>
      <c r="Y22" s="145"/>
      <c r="Z22" s="144"/>
      <c r="AA22" s="86"/>
      <c r="AB22" s="86"/>
      <c r="AC22" s="145"/>
      <c r="AD22" s="144"/>
      <c r="AE22" s="86"/>
      <c r="AF22" s="86"/>
      <c r="AG22" s="146"/>
      <c r="AH22" s="147"/>
      <c r="AI22" s="86"/>
      <c r="AJ22" s="86"/>
      <c r="AK22" s="145"/>
      <c r="AL22" s="144"/>
      <c r="AM22" s="86"/>
      <c r="AN22" s="86"/>
      <c r="AO22" s="148"/>
      <c r="AP22" s="147"/>
      <c r="AQ22" s="86"/>
      <c r="AR22" s="86"/>
      <c r="AS22" s="148"/>
      <c r="AT22" s="147"/>
      <c r="AU22" s="86"/>
      <c r="AV22" s="86"/>
      <c r="AW22" s="148"/>
      <c r="AX22" s="149" t="s">
        <v>26</v>
      </c>
    </row>
    <row r="23" spans="1:50" s="150" customFormat="1" x14ac:dyDescent="0.3">
      <c r="A23" s="134">
        <v>12</v>
      </c>
      <c r="B23" s="166" t="s">
        <v>38</v>
      </c>
      <c r="C23" s="165">
        <v>15</v>
      </c>
      <c r="D23" s="136">
        <f t="shared" si="1"/>
        <v>0</v>
      </c>
      <c r="E23" s="137">
        <f t="shared" si="2"/>
        <v>15</v>
      </c>
      <c r="F23" s="86">
        <f t="shared" si="3"/>
        <v>15</v>
      </c>
      <c r="G23" s="138">
        <v>35</v>
      </c>
      <c r="H23" s="139">
        <f t="shared" si="5"/>
        <v>50</v>
      </c>
      <c r="I23" s="140">
        <v>2</v>
      </c>
      <c r="J23" s="147"/>
      <c r="K23" s="86"/>
      <c r="L23" s="86"/>
      <c r="M23" s="145"/>
      <c r="N23" s="144"/>
      <c r="O23" s="86"/>
      <c r="P23" s="86"/>
      <c r="Q23" s="167"/>
      <c r="R23" s="144"/>
      <c r="S23" s="86"/>
      <c r="T23" s="86"/>
      <c r="U23" s="145"/>
      <c r="V23" s="144"/>
      <c r="W23" s="86"/>
      <c r="X23" s="86"/>
      <c r="Y23" s="145"/>
      <c r="Z23" s="144">
        <v>15</v>
      </c>
      <c r="AA23" s="86">
        <v>0</v>
      </c>
      <c r="AB23" s="86">
        <v>35</v>
      </c>
      <c r="AC23" s="145">
        <v>2</v>
      </c>
      <c r="AD23" s="144"/>
      <c r="AE23" s="86"/>
      <c r="AF23" s="86"/>
      <c r="AG23" s="146"/>
      <c r="AH23" s="147"/>
      <c r="AI23" s="86"/>
      <c r="AJ23" s="86"/>
      <c r="AK23" s="145"/>
      <c r="AL23" s="144"/>
      <c r="AM23" s="86"/>
      <c r="AN23" s="86"/>
      <c r="AO23" s="148"/>
      <c r="AP23" s="147"/>
      <c r="AQ23" s="86"/>
      <c r="AR23" s="86"/>
      <c r="AS23" s="148"/>
      <c r="AT23" s="147"/>
      <c r="AU23" s="86"/>
      <c r="AV23" s="86"/>
      <c r="AW23" s="148"/>
      <c r="AX23" s="149" t="s">
        <v>39</v>
      </c>
    </row>
    <row r="24" spans="1:50" ht="15" thickBot="1" x14ac:dyDescent="0.35">
      <c r="A24" s="168">
        <v>13</v>
      </c>
      <c r="B24" s="169" t="s">
        <v>40</v>
      </c>
      <c r="C24" s="170">
        <f t="shared" si="1"/>
        <v>0</v>
      </c>
      <c r="D24" s="171">
        <v>10</v>
      </c>
      <c r="E24" s="172">
        <f t="shared" si="2"/>
        <v>10</v>
      </c>
      <c r="F24" s="173">
        <f t="shared" si="3"/>
        <v>10</v>
      </c>
      <c r="G24" s="174">
        <v>15</v>
      </c>
      <c r="H24" s="175">
        <f t="shared" si="5"/>
        <v>25</v>
      </c>
      <c r="I24" s="176">
        <f t="shared" si="4"/>
        <v>1</v>
      </c>
      <c r="J24" s="177"/>
      <c r="K24" s="178">
        <v>10</v>
      </c>
      <c r="L24" s="178">
        <v>15</v>
      </c>
      <c r="M24" s="179">
        <v>1</v>
      </c>
      <c r="N24" s="180"/>
      <c r="O24" s="178"/>
      <c r="P24" s="178"/>
      <c r="Q24" s="181"/>
      <c r="R24" s="180"/>
      <c r="S24" s="178"/>
      <c r="T24" s="178"/>
      <c r="U24" s="179"/>
      <c r="V24" s="180"/>
      <c r="W24" s="178"/>
      <c r="X24" s="178"/>
      <c r="Y24" s="179"/>
      <c r="Z24" s="180"/>
      <c r="AA24" s="178"/>
      <c r="AB24" s="178"/>
      <c r="AC24" s="179"/>
      <c r="AD24" s="180"/>
      <c r="AE24" s="178"/>
      <c r="AF24" s="178"/>
      <c r="AG24" s="182"/>
      <c r="AH24" s="177"/>
      <c r="AI24" s="178"/>
      <c r="AJ24" s="178"/>
      <c r="AK24" s="179"/>
      <c r="AL24" s="180"/>
      <c r="AM24" s="178"/>
      <c r="AN24" s="178"/>
      <c r="AO24" s="183"/>
      <c r="AP24" s="177"/>
      <c r="AQ24" s="178"/>
      <c r="AR24" s="178"/>
      <c r="AS24" s="183"/>
      <c r="AT24" s="177"/>
      <c r="AU24" s="178"/>
      <c r="AV24" s="178"/>
      <c r="AW24" s="183"/>
      <c r="AX24" s="184" t="s">
        <v>33</v>
      </c>
    </row>
    <row r="25" spans="1:50" x14ac:dyDescent="0.3">
      <c r="A25" s="185" t="s">
        <v>41</v>
      </c>
      <c r="B25" s="186" t="s">
        <v>42</v>
      </c>
      <c r="C25" s="187">
        <f t="shared" ref="C25:AW25" si="6">SUM(C26:C38)</f>
        <v>45</v>
      </c>
      <c r="D25" s="187">
        <f t="shared" si="6"/>
        <v>300</v>
      </c>
      <c r="E25" s="187">
        <f t="shared" si="6"/>
        <v>345</v>
      </c>
      <c r="F25" s="188">
        <f t="shared" si="6"/>
        <v>345</v>
      </c>
      <c r="G25" s="189">
        <f t="shared" si="6"/>
        <v>315</v>
      </c>
      <c r="H25" s="190">
        <f t="shared" si="6"/>
        <v>660</v>
      </c>
      <c r="I25" s="191">
        <f t="shared" si="6"/>
        <v>24</v>
      </c>
      <c r="J25" s="191">
        <f t="shared" si="6"/>
        <v>45</v>
      </c>
      <c r="K25" s="191">
        <f t="shared" si="6"/>
        <v>90</v>
      </c>
      <c r="L25" s="191">
        <f t="shared" si="6"/>
        <v>105</v>
      </c>
      <c r="M25" s="192">
        <f t="shared" si="6"/>
        <v>9</v>
      </c>
      <c r="N25" s="191">
        <f t="shared" si="6"/>
        <v>0</v>
      </c>
      <c r="O25" s="191">
        <f t="shared" si="6"/>
        <v>75</v>
      </c>
      <c r="P25" s="191">
        <f t="shared" si="6"/>
        <v>40</v>
      </c>
      <c r="Q25" s="192">
        <f t="shared" si="6"/>
        <v>4</v>
      </c>
      <c r="R25" s="191">
        <f t="shared" si="6"/>
        <v>0</v>
      </c>
      <c r="S25" s="191">
        <f t="shared" si="6"/>
        <v>45</v>
      </c>
      <c r="T25" s="191">
        <f t="shared" si="6"/>
        <v>45</v>
      </c>
      <c r="U25" s="192">
        <f t="shared" si="6"/>
        <v>3</v>
      </c>
      <c r="V25" s="191">
        <f t="shared" si="6"/>
        <v>0</v>
      </c>
      <c r="W25" s="191">
        <f t="shared" si="6"/>
        <v>30</v>
      </c>
      <c r="X25" s="191">
        <f t="shared" si="6"/>
        <v>10</v>
      </c>
      <c r="Y25" s="192">
        <f t="shared" si="6"/>
        <v>1</v>
      </c>
      <c r="Z25" s="191">
        <f t="shared" si="6"/>
        <v>0</v>
      </c>
      <c r="AA25" s="191">
        <f t="shared" si="6"/>
        <v>15</v>
      </c>
      <c r="AB25" s="191">
        <f t="shared" si="6"/>
        <v>10</v>
      </c>
      <c r="AC25" s="192">
        <f t="shared" si="6"/>
        <v>1</v>
      </c>
      <c r="AD25" s="191">
        <f t="shared" si="6"/>
        <v>0</v>
      </c>
      <c r="AE25" s="191">
        <f t="shared" si="6"/>
        <v>0</v>
      </c>
      <c r="AF25" s="191">
        <f t="shared" si="6"/>
        <v>0</v>
      </c>
      <c r="AG25" s="192">
        <f t="shared" si="6"/>
        <v>0</v>
      </c>
      <c r="AH25" s="191">
        <f t="shared" si="6"/>
        <v>0</v>
      </c>
      <c r="AI25" s="191">
        <f t="shared" si="6"/>
        <v>30</v>
      </c>
      <c r="AJ25" s="191">
        <f t="shared" si="6"/>
        <v>45</v>
      </c>
      <c r="AK25" s="192">
        <f t="shared" si="6"/>
        <v>3</v>
      </c>
      <c r="AL25" s="191">
        <f t="shared" si="6"/>
        <v>0</v>
      </c>
      <c r="AM25" s="191">
        <f t="shared" si="6"/>
        <v>15</v>
      </c>
      <c r="AN25" s="191">
        <f t="shared" si="6"/>
        <v>60</v>
      </c>
      <c r="AO25" s="192">
        <f t="shared" si="6"/>
        <v>3</v>
      </c>
      <c r="AP25" s="191">
        <f t="shared" si="6"/>
        <v>0</v>
      </c>
      <c r="AQ25" s="191">
        <f t="shared" si="6"/>
        <v>0</v>
      </c>
      <c r="AR25" s="191">
        <f t="shared" si="6"/>
        <v>0</v>
      </c>
      <c r="AS25" s="192">
        <f t="shared" si="6"/>
        <v>0</v>
      </c>
      <c r="AT25" s="191">
        <f t="shared" si="6"/>
        <v>0</v>
      </c>
      <c r="AU25" s="191">
        <f t="shared" si="6"/>
        <v>0</v>
      </c>
      <c r="AV25" s="191">
        <f t="shared" si="6"/>
        <v>0</v>
      </c>
      <c r="AW25" s="192">
        <f t="shared" si="6"/>
        <v>0</v>
      </c>
      <c r="AX25" s="193"/>
    </row>
    <row r="26" spans="1:50" x14ac:dyDescent="0.3">
      <c r="A26" s="104">
        <v>14</v>
      </c>
      <c r="B26" s="105" t="s">
        <v>43</v>
      </c>
      <c r="C26" s="194">
        <f t="shared" ref="C26:D38" si="7">J26+N26+R26+V26+Z26+AD26+AH26+AL26+AP26+AT26</f>
        <v>0</v>
      </c>
      <c r="D26" s="195">
        <v>60</v>
      </c>
      <c r="E26" s="196">
        <f t="shared" ref="E26:E38" si="8">SUM(C26:D26)</f>
        <v>60</v>
      </c>
      <c r="F26" s="195">
        <f t="shared" ref="F26:F38" si="9">SUM(E26:E26)</f>
        <v>60</v>
      </c>
      <c r="G26" s="197">
        <v>40</v>
      </c>
      <c r="H26" s="198">
        <f t="shared" ref="H26:H38" si="10">SUM(F26:G26)</f>
        <v>100</v>
      </c>
      <c r="I26" s="199">
        <v>4</v>
      </c>
      <c r="J26" s="106">
        <v>0</v>
      </c>
      <c r="K26" s="107">
        <v>15</v>
      </c>
      <c r="L26" s="107">
        <v>10</v>
      </c>
      <c r="M26" s="200">
        <v>1</v>
      </c>
      <c r="N26" s="113">
        <v>0</v>
      </c>
      <c r="O26" s="109">
        <v>15</v>
      </c>
      <c r="P26" s="109">
        <v>10</v>
      </c>
      <c r="Q26" s="114">
        <v>1</v>
      </c>
      <c r="R26" s="115">
        <v>0</v>
      </c>
      <c r="S26" s="109">
        <v>15</v>
      </c>
      <c r="T26" s="109">
        <v>10</v>
      </c>
      <c r="U26" s="116">
        <v>1</v>
      </c>
      <c r="V26" s="113">
        <v>0</v>
      </c>
      <c r="W26" s="109">
        <v>15</v>
      </c>
      <c r="X26" s="109">
        <v>10</v>
      </c>
      <c r="Y26" s="116">
        <v>1</v>
      </c>
      <c r="Z26" s="113"/>
      <c r="AA26" s="109"/>
      <c r="AB26" s="109"/>
      <c r="AC26" s="114"/>
      <c r="AD26" s="115"/>
      <c r="AE26" s="109"/>
      <c r="AF26" s="109"/>
      <c r="AG26" s="116"/>
      <c r="AH26" s="113"/>
      <c r="AI26" s="109"/>
      <c r="AJ26" s="109"/>
      <c r="AK26" s="114"/>
      <c r="AL26" s="115"/>
      <c r="AM26" s="109"/>
      <c r="AN26" s="109"/>
      <c r="AO26" s="117"/>
      <c r="AP26" s="113"/>
      <c r="AQ26" s="109"/>
      <c r="AR26" s="109"/>
      <c r="AS26" s="117"/>
      <c r="AT26" s="113"/>
      <c r="AU26" s="109"/>
      <c r="AV26" s="109"/>
      <c r="AW26" s="117"/>
      <c r="AX26" s="118" t="s">
        <v>44</v>
      </c>
    </row>
    <row r="27" spans="1:50" x14ac:dyDescent="0.3">
      <c r="A27" s="119">
        <v>15</v>
      </c>
      <c r="B27" s="105" t="s">
        <v>45</v>
      </c>
      <c r="C27" s="201">
        <f t="shared" si="7"/>
        <v>0</v>
      </c>
      <c r="D27" s="151">
        <v>60</v>
      </c>
      <c r="E27" s="122">
        <f t="shared" si="8"/>
        <v>60</v>
      </c>
      <c r="F27" s="151">
        <f t="shared" si="9"/>
        <v>60</v>
      </c>
      <c r="G27" s="202">
        <f t="shared" ref="G27" si="11">L27+P27+T27+X27+AB27+AF27+AJ27+AN27+AR27+AV27</f>
        <v>0</v>
      </c>
      <c r="H27" s="203">
        <f t="shared" si="10"/>
        <v>60</v>
      </c>
      <c r="I27" s="204">
        <f t="shared" ref="I27:I38" si="12">M27+Q27+U27+Y27+AC27+AG27+AK27+AO27+AS27+AW27</f>
        <v>0</v>
      </c>
      <c r="J27" s="106">
        <v>0</v>
      </c>
      <c r="K27" s="107">
        <v>15</v>
      </c>
      <c r="L27" s="107"/>
      <c r="M27" s="200">
        <v>0</v>
      </c>
      <c r="N27" s="113">
        <v>0</v>
      </c>
      <c r="O27" s="109">
        <v>15</v>
      </c>
      <c r="P27" s="109"/>
      <c r="Q27" s="114">
        <v>0</v>
      </c>
      <c r="R27" s="115"/>
      <c r="S27" s="109">
        <v>15</v>
      </c>
      <c r="T27" s="109"/>
      <c r="U27" s="116">
        <v>0</v>
      </c>
      <c r="V27" s="113"/>
      <c r="W27" s="109">
        <v>15</v>
      </c>
      <c r="X27" s="109"/>
      <c r="Y27" s="116">
        <v>0</v>
      </c>
      <c r="Z27" s="113"/>
      <c r="AA27" s="109"/>
      <c r="AB27" s="109"/>
      <c r="AC27" s="114"/>
      <c r="AD27" s="115"/>
      <c r="AE27" s="109"/>
      <c r="AF27" s="109"/>
      <c r="AG27" s="116"/>
      <c r="AH27" s="113"/>
      <c r="AI27" s="109"/>
      <c r="AJ27" s="109"/>
      <c r="AK27" s="114"/>
      <c r="AL27" s="115"/>
      <c r="AM27" s="124"/>
      <c r="AN27" s="124"/>
      <c r="AO27" s="117"/>
      <c r="AP27" s="132"/>
      <c r="AQ27" s="124"/>
      <c r="AR27" s="124"/>
      <c r="AS27" s="117"/>
      <c r="AT27" s="132"/>
      <c r="AU27" s="124"/>
      <c r="AV27" s="124"/>
      <c r="AW27" s="117"/>
      <c r="AX27" s="133" t="s">
        <v>44</v>
      </c>
    </row>
    <row r="28" spans="1:50" x14ac:dyDescent="0.3">
      <c r="A28" s="119">
        <v>16</v>
      </c>
      <c r="B28" s="205" t="s">
        <v>46</v>
      </c>
      <c r="C28" s="201">
        <v>0</v>
      </c>
      <c r="D28" s="206">
        <v>30</v>
      </c>
      <c r="E28" s="122">
        <v>30</v>
      </c>
      <c r="F28" s="151">
        <v>30</v>
      </c>
      <c r="G28" s="202">
        <v>95</v>
      </c>
      <c r="H28" s="203">
        <v>125</v>
      </c>
      <c r="I28" s="204">
        <v>5</v>
      </c>
      <c r="J28" s="106"/>
      <c r="K28" s="107"/>
      <c r="L28" s="107"/>
      <c r="M28" s="200"/>
      <c r="N28" s="113"/>
      <c r="O28" s="109"/>
      <c r="P28" s="109"/>
      <c r="Q28" s="114"/>
      <c r="R28" s="115"/>
      <c r="S28" s="109"/>
      <c r="T28" s="109"/>
      <c r="U28" s="116"/>
      <c r="V28" s="113"/>
      <c r="W28" s="109"/>
      <c r="X28" s="109"/>
      <c r="Y28" s="116"/>
      <c r="Z28" s="113"/>
      <c r="AA28" s="109"/>
      <c r="AB28" s="109"/>
      <c r="AC28" s="114"/>
      <c r="AD28" s="115"/>
      <c r="AE28" s="109"/>
      <c r="AF28" s="109"/>
      <c r="AG28" s="116"/>
      <c r="AH28" s="113">
        <v>0</v>
      </c>
      <c r="AI28" s="109">
        <v>15</v>
      </c>
      <c r="AJ28" s="109">
        <v>35</v>
      </c>
      <c r="AK28" s="114">
        <v>2</v>
      </c>
      <c r="AL28" s="115">
        <v>0</v>
      </c>
      <c r="AM28" s="124">
        <v>15</v>
      </c>
      <c r="AN28" s="124">
        <v>60</v>
      </c>
      <c r="AO28" s="117">
        <v>3</v>
      </c>
      <c r="AP28" s="132"/>
      <c r="AQ28" s="124"/>
      <c r="AR28" s="124"/>
      <c r="AS28" s="117"/>
      <c r="AT28" s="132"/>
      <c r="AU28" s="124"/>
      <c r="AV28" s="124"/>
      <c r="AW28" s="117"/>
      <c r="AX28" s="133" t="s">
        <v>47</v>
      </c>
    </row>
    <row r="29" spans="1:50" s="150" customFormat="1" x14ac:dyDescent="0.3">
      <c r="A29" s="134">
        <v>17</v>
      </c>
      <c r="B29" s="135" t="s">
        <v>48</v>
      </c>
      <c r="C29" s="207">
        <v>15</v>
      </c>
      <c r="D29" s="136">
        <v>15</v>
      </c>
      <c r="E29" s="137">
        <f>SUM(C29:D29)</f>
        <v>30</v>
      </c>
      <c r="F29" s="136">
        <f t="shared" si="9"/>
        <v>30</v>
      </c>
      <c r="G29" s="208">
        <v>45</v>
      </c>
      <c r="H29" s="209">
        <f t="shared" si="10"/>
        <v>75</v>
      </c>
      <c r="I29" s="210">
        <v>3</v>
      </c>
      <c r="J29" s="165">
        <v>15</v>
      </c>
      <c r="K29" s="211">
        <v>15</v>
      </c>
      <c r="L29" s="211">
        <v>45</v>
      </c>
      <c r="M29" s="212">
        <v>3</v>
      </c>
      <c r="N29" s="141"/>
      <c r="O29" s="84"/>
      <c r="P29" s="84"/>
      <c r="Q29" s="142"/>
      <c r="R29" s="143"/>
      <c r="S29" s="84"/>
      <c r="T29" s="84"/>
      <c r="U29" s="213"/>
      <c r="V29" s="141"/>
      <c r="W29" s="84"/>
      <c r="X29" s="84"/>
      <c r="Y29" s="213"/>
      <c r="Z29" s="141"/>
      <c r="AA29" s="84"/>
      <c r="AB29" s="84"/>
      <c r="AC29" s="142"/>
      <c r="AD29" s="143"/>
      <c r="AE29" s="84"/>
      <c r="AF29" s="84"/>
      <c r="AG29" s="213"/>
      <c r="AH29" s="141"/>
      <c r="AI29" s="84"/>
      <c r="AJ29" s="84"/>
      <c r="AK29" s="142"/>
      <c r="AL29" s="143"/>
      <c r="AM29" s="86"/>
      <c r="AN29" s="86"/>
      <c r="AO29" s="146"/>
      <c r="AP29" s="147"/>
      <c r="AQ29" s="86"/>
      <c r="AR29" s="86"/>
      <c r="AS29" s="146"/>
      <c r="AT29" s="147"/>
      <c r="AU29" s="86"/>
      <c r="AV29" s="86"/>
      <c r="AW29" s="146"/>
      <c r="AX29" s="161" t="s">
        <v>33</v>
      </c>
    </row>
    <row r="30" spans="1:50" s="150" customFormat="1" x14ac:dyDescent="0.3">
      <c r="A30" s="134">
        <v>18</v>
      </c>
      <c r="B30" s="214" t="s">
        <v>49</v>
      </c>
      <c r="C30" s="215">
        <v>15</v>
      </c>
      <c r="D30" s="216">
        <v>15</v>
      </c>
      <c r="E30" s="217">
        <v>30</v>
      </c>
      <c r="F30" s="216">
        <v>30</v>
      </c>
      <c r="G30" s="218">
        <v>20</v>
      </c>
      <c r="H30" s="219">
        <v>50</v>
      </c>
      <c r="I30" s="210">
        <v>2</v>
      </c>
      <c r="J30" s="220">
        <v>15</v>
      </c>
      <c r="K30" s="221">
        <v>15</v>
      </c>
      <c r="L30" s="84">
        <v>20</v>
      </c>
      <c r="M30" s="222">
        <v>2</v>
      </c>
      <c r="N30" s="141"/>
      <c r="O30" s="84"/>
      <c r="P30" s="84"/>
      <c r="Q30" s="142"/>
      <c r="R30" s="143"/>
      <c r="S30" s="84"/>
      <c r="T30" s="84"/>
      <c r="U30" s="213"/>
      <c r="V30" s="141"/>
      <c r="W30" s="84"/>
      <c r="X30" s="84"/>
      <c r="Y30" s="213"/>
      <c r="Z30" s="141"/>
      <c r="AA30" s="84"/>
      <c r="AB30" s="84"/>
      <c r="AC30" s="142"/>
      <c r="AD30" s="143"/>
      <c r="AE30" s="84"/>
      <c r="AF30" s="84"/>
      <c r="AG30" s="213"/>
      <c r="AH30" s="141"/>
      <c r="AI30" s="84"/>
      <c r="AJ30" s="84"/>
      <c r="AK30" s="142"/>
      <c r="AL30" s="143"/>
      <c r="AM30" s="86"/>
      <c r="AN30" s="86"/>
      <c r="AO30" s="146"/>
      <c r="AP30" s="147"/>
      <c r="AQ30" s="86"/>
      <c r="AR30" s="86"/>
      <c r="AS30" s="146"/>
      <c r="AT30" s="147"/>
      <c r="AU30" s="86"/>
      <c r="AV30" s="86"/>
      <c r="AW30" s="146"/>
      <c r="AX30" s="223" t="s">
        <v>33</v>
      </c>
    </row>
    <row r="31" spans="1:50" s="150" customFormat="1" x14ac:dyDescent="0.3">
      <c r="A31" s="134">
        <v>19</v>
      </c>
      <c r="B31" s="214" t="s">
        <v>50</v>
      </c>
      <c r="C31" s="215">
        <v>0</v>
      </c>
      <c r="D31" s="216">
        <v>15</v>
      </c>
      <c r="E31" s="217">
        <v>15</v>
      </c>
      <c r="F31" s="216">
        <v>15</v>
      </c>
      <c r="G31" s="218">
        <v>10</v>
      </c>
      <c r="H31" s="219">
        <v>25</v>
      </c>
      <c r="I31" s="210">
        <v>1</v>
      </c>
      <c r="J31" s="84"/>
      <c r="K31" s="84"/>
      <c r="L31" s="84"/>
      <c r="M31" s="85"/>
      <c r="N31" s="84">
        <v>0</v>
      </c>
      <c r="O31" s="84">
        <v>15</v>
      </c>
      <c r="P31" s="84">
        <v>10</v>
      </c>
      <c r="Q31" s="224">
        <v>1</v>
      </c>
      <c r="R31" s="84"/>
      <c r="S31" s="84"/>
      <c r="T31" s="84"/>
      <c r="U31" s="85"/>
      <c r="V31" s="141"/>
      <c r="W31" s="84"/>
      <c r="X31" s="84"/>
      <c r="Y31" s="213"/>
      <c r="Z31" s="141"/>
      <c r="AA31" s="84"/>
      <c r="AB31" s="84"/>
      <c r="AC31" s="142"/>
      <c r="AD31" s="143"/>
      <c r="AE31" s="84"/>
      <c r="AF31" s="84"/>
      <c r="AG31" s="213"/>
      <c r="AH31" s="141"/>
      <c r="AI31" s="84"/>
      <c r="AJ31" s="84"/>
      <c r="AK31" s="142"/>
      <c r="AL31" s="143"/>
      <c r="AM31" s="86"/>
      <c r="AN31" s="86"/>
      <c r="AO31" s="146"/>
      <c r="AP31" s="147"/>
      <c r="AQ31" s="86"/>
      <c r="AR31" s="86"/>
      <c r="AS31" s="146"/>
      <c r="AT31" s="147"/>
      <c r="AU31" s="86"/>
      <c r="AV31" s="86"/>
      <c r="AW31" s="146"/>
      <c r="AX31" s="223" t="s">
        <v>31</v>
      </c>
    </row>
    <row r="32" spans="1:50" s="150" customFormat="1" x14ac:dyDescent="0.3">
      <c r="A32" s="134">
        <v>20</v>
      </c>
      <c r="B32" s="214" t="s">
        <v>51</v>
      </c>
      <c r="C32" s="215">
        <v>0</v>
      </c>
      <c r="D32" s="216">
        <v>15</v>
      </c>
      <c r="E32" s="217">
        <v>15</v>
      </c>
      <c r="F32" s="216">
        <v>15</v>
      </c>
      <c r="G32" s="218">
        <v>10</v>
      </c>
      <c r="H32" s="219">
        <v>25</v>
      </c>
      <c r="I32" s="210">
        <v>1</v>
      </c>
      <c r="J32" s="84"/>
      <c r="K32" s="84"/>
      <c r="L32" s="84"/>
      <c r="M32" s="85"/>
      <c r="N32" s="84"/>
      <c r="O32" s="84"/>
      <c r="P32" s="84"/>
      <c r="Q32" s="224"/>
      <c r="R32" s="84"/>
      <c r="S32" s="84"/>
      <c r="T32" s="84"/>
      <c r="U32" s="85"/>
      <c r="V32" s="141"/>
      <c r="W32" s="84"/>
      <c r="X32" s="84"/>
      <c r="Y32" s="213"/>
      <c r="Z32" s="141">
        <v>0</v>
      </c>
      <c r="AA32" s="84">
        <v>15</v>
      </c>
      <c r="AB32" s="84">
        <v>10</v>
      </c>
      <c r="AC32" s="142">
        <v>1</v>
      </c>
      <c r="AD32" s="143"/>
      <c r="AE32" s="84"/>
      <c r="AF32" s="84"/>
      <c r="AG32" s="213"/>
      <c r="AH32" s="141"/>
      <c r="AI32" s="84"/>
      <c r="AJ32" s="84"/>
      <c r="AK32" s="142"/>
      <c r="AL32" s="143"/>
      <c r="AM32" s="86"/>
      <c r="AN32" s="86"/>
      <c r="AO32" s="146"/>
      <c r="AP32" s="147"/>
      <c r="AQ32" s="86"/>
      <c r="AR32" s="86"/>
      <c r="AS32" s="146"/>
      <c r="AT32" s="147"/>
      <c r="AU32" s="86"/>
      <c r="AV32" s="86"/>
      <c r="AW32" s="146"/>
      <c r="AX32" s="223" t="s">
        <v>52</v>
      </c>
    </row>
    <row r="33" spans="1:50" s="150" customFormat="1" x14ac:dyDescent="0.3">
      <c r="A33" s="134">
        <v>21</v>
      </c>
      <c r="B33" s="214" t="s">
        <v>53</v>
      </c>
      <c r="C33" s="215">
        <v>0</v>
      </c>
      <c r="D33" s="216">
        <v>15</v>
      </c>
      <c r="E33" s="217">
        <v>15</v>
      </c>
      <c r="F33" s="216">
        <v>15</v>
      </c>
      <c r="G33" s="218">
        <v>10</v>
      </c>
      <c r="H33" s="219">
        <v>25</v>
      </c>
      <c r="I33" s="210">
        <v>1</v>
      </c>
      <c r="J33" s="84">
        <v>0</v>
      </c>
      <c r="K33" s="84">
        <v>15</v>
      </c>
      <c r="L33" s="84">
        <v>10</v>
      </c>
      <c r="M33" s="224">
        <v>1</v>
      </c>
      <c r="N33" s="84"/>
      <c r="O33" s="84"/>
      <c r="P33" s="84"/>
      <c r="Q33" s="224"/>
      <c r="R33" s="84"/>
      <c r="S33" s="84"/>
      <c r="T33" s="84"/>
      <c r="U33" s="85"/>
      <c r="V33" s="141"/>
      <c r="W33" s="84"/>
      <c r="X33" s="84"/>
      <c r="Y33" s="213"/>
      <c r="Z33" s="141"/>
      <c r="AA33" s="84"/>
      <c r="AB33" s="84"/>
      <c r="AC33" s="142"/>
      <c r="AD33" s="143"/>
      <c r="AE33" s="84"/>
      <c r="AF33" s="84"/>
      <c r="AG33" s="213"/>
      <c r="AH33" s="141"/>
      <c r="AI33" s="84"/>
      <c r="AJ33" s="84"/>
      <c r="AK33" s="142"/>
      <c r="AL33" s="143"/>
      <c r="AM33" s="86"/>
      <c r="AN33" s="86"/>
      <c r="AO33" s="146"/>
      <c r="AP33" s="147"/>
      <c r="AQ33" s="86"/>
      <c r="AR33" s="86"/>
      <c r="AS33" s="146"/>
      <c r="AT33" s="147"/>
      <c r="AU33" s="86"/>
      <c r="AV33" s="86"/>
      <c r="AW33" s="146"/>
      <c r="AX33" s="223" t="s">
        <v>33</v>
      </c>
    </row>
    <row r="34" spans="1:50" s="150" customFormat="1" ht="15.9" customHeight="1" x14ac:dyDescent="0.3">
      <c r="A34" s="134">
        <v>22</v>
      </c>
      <c r="B34" s="214" t="s">
        <v>54</v>
      </c>
      <c r="C34" s="220">
        <v>0</v>
      </c>
      <c r="D34" s="221">
        <v>30</v>
      </c>
      <c r="E34" s="225">
        <f t="shared" si="8"/>
        <v>30</v>
      </c>
      <c r="F34" s="221">
        <f t="shared" si="9"/>
        <v>30</v>
      </c>
      <c r="G34" s="226">
        <v>20</v>
      </c>
      <c r="H34" s="227">
        <v>50</v>
      </c>
      <c r="I34" s="228">
        <v>2</v>
      </c>
      <c r="J34" s="84"/>
      <c r="K34" s="84"/>
      <c r="L34" s="84"/>
      <c r="M34" s="224"/>
      <c r="N34" s="84">
        <v>0</v>
      </c>
      <c r="O34" s="84">
        <v>30</v>
      </c>
      <c r="P34" s="84">
        <v>20</v>
      </c>
      <c r="Q34" s="224">
        <v>2</v>
      </c>
      <c r="R34" s="84"/>
      <c r="S34" s="84"/>
      <c r="T34" s="84"/>
      <c r="U34" s="85"/>
      <c r="V34" s="229"/>
      <c r="W34" s="230"/>
      <c r="X34" s="230"/>
      <c r="Y34" s="148"/>
      <c r="Z34" s="231"/>
      <c r="AA34" s="232"/>
      <c r="AB34" s="232"/>
      <c r="AC34" s="167"/>
      <c r="AD34" s="233"/>
      <c r="AE34" s="230"/>
      <c r="AF34" s="230"/>
      <c r="AG34" s="148"/>
      <c r="AH34" s="234"/>
      <c r="AI34" s="235"/>
      <c r="AJ34" s="235"/>
      <c r="AK34" s="236"/>
      <c r="AL34" s="233"/>
      <c r="AM34" s="230"/>
      <c r="AN34" s="230"/>
      <c r="AO34" s="148"/>
      <c r="AP34" s="229"/>
      <c r="AQ34" s="230"/>
      <c r="AR34" s="230"/>
      <c r="AS34" s="148"/>
      <c r="AT34" s="229"/>
      <c r="AU34" s="230"/>
      <c r="AV34" s="230"/>
      <c r="AW34" s="148"/>
      <c r="AX34" s="237" t="s">
        <v>31</v>
      </c>
    </row>
    <row r="35" spans="1:50" s="150" customFormat="1" ht="17.100000000000001" customHeight="1" x14ac:dyDescent="0.3">
      <c r="A35" s="134">
        <v>23</v>
      </c>
      <c r="B35" s="214" t="s">
        <v>55</v>
      </c>
      <c r="C35" s="220">
        <v>0</v>
      </c>
      <c r="D35" s="221">
        <v>15</v>
      </c>
      <c r="E35" s="225">
        <v>15</v>
      </c>
      <c r="F35" s="221">
        <v>15</v>
      </c>
      <c r="G35" s="226">
        <v>10</v>
      </c>
      <c r="H35" s="227">
        <v>25</v>
      </c>
      <c r="I35" s="228">
        <v>1</v>
      </c>
      <c r="J35" s="84">
        <v>0</v>
      </c>
      <c r="K35" s="84">
        <v>15</v>
      </c>
      <c r="L35" s="84">
        <v>10</v>
      </c>
      <c r="M35" s="224">
        <v>1</v>
      </c>
      <c r="N35" s="84"/>
      <c r="O35" s="84"/>
      <c r="P35" s="84"/>
      <c r="Q35" s="85"/>
      <c r="R35" s="84"/>
      <c r="S35" s="84"/>
      <c r="T35" s="84"/>
      <c r="U35" s="85"/>
      <c r="V35" s="229"/>
      <c r="W35" s="230"/>
      <c r="X35" s="230"/>
      <c r="Y35" s="148"/>
      <c r="Z35" s="229"/>
      <c r="AA35" s="230"/>
      <c r="AB35" s="230"/>
      <c r="AC35" s="167"/>
      <c r="AD35" s="233"/>
      <c r="AE35" s="230"/>
      <c r="AF35" s="230"/>
      <c r="AG35" s="148"/>
      <c r="AH35" s="238"/>
      <c r="AI35" s="239"/>
      <c r="AJ35" s="239"/>
      <c r="AK35" s="236"/>
      <c r="AL35" s="233"/>
      <c r="AM35" s="230"/>
      <c r="AN35" s="230"/>
      <c r="AO35" s="148"/>
      <c r="AP35" s="229"/>
      <c r="AQ35" s="230"/>
      <c r="AR35" s="230"/>
      <c r="AS35" s="148"/>
      <c r="AT35" s="229"/>
      <c r="AU35" s="230"/>
      <c r="AV35" s="230"/>
      <c r="AW35" s="148"/>
      <c r="AX35" s="237" t="s">
        <v>33</v>
      </c>
    </row>
    <row r="36" spans="1:50" s="150" customFormat="1" ht="17.100000000000001" customHeight="1" x14ac:dyDescent="0.3">
      <c r="A36" s="134">
        <v>24</v>
      </c>
      <c r="B36" s="214" t="s">
        <v>56</v>
      </c>
      <c r="C36" s="220">
        <v>0</v>
      </c>
      <c r="D36" s="221">
        <v>15</v>
      </c>
      <c r="E36" s="225">
        <v>15</v>
      </c>
      <c r="F36" s="221">
        <v>15</v>
      </c>
      <c r="G36" s="226">
        <v>10</v>
      </c>
      <c r="H36" s="227">
        <v>25</v>
      </c>
      <c r="I36" s="228">
        <v>1</v>
      </c>
      <c r="J36" s="84"/>
      <c r="K36" s="84"/>
      <c r="L36" s="84"/>
      <c r="M36" s="85"/>
      <c r="N36" s="84"/>
      <c r="O36" s="84"/>
      <c r="P36" s="84"/>
      <c r="Q36" s="85"/>
      <c r="R36" s="84"/>
      <c r="S36" s="84"/>
      <c r="T36" s="84"/>
      <c r="U36" s="85"/>
      <c r="V36" s="229"/>
      <c r="W36" s="230"/>
      <c r="X36" s="230"/>
      <c r="Y36" s="148"/>
      <c r="Z36" s="229"/>
      <c r="AA36" s="230"/>
      <c r="AB36" s="230"/>
      <c r="AC36" s="167"/>
      <c r="AD36" s="233"/>
      <c r="AE36" s="230"/>
      <c r="AF36" s="230"/>
      <c r="AG36" s="148"/>
      <c r="AH36" s="238">
        <v>0</v>
      </c>
      <c r="AI36" s="239">
        <v>15</v>
      </c>
      <c r="AJ36" s="239">
        <v>10</v>
      </c>
      <c r="AK36" s="236">
        <v>1</v>
      </c>
      <c r="AL36" s="233"/>
      <c r="AM36" s="230"/>
      <c r="AN36" s="230"/>
      <c r="AO36" s="148"/>
      <c r="AP36" s="229"/>
      <c r="AQ36" s="230"/>
      <c r="AR36" s="230"/>
      <c r="AS36" s="148"/>
      <c r="AT36" s="229"/>
      <c r="AU36" s="230"/>
      <c r="AV36" s="230"/>
      <c r="AW36" s="148"/>
      <c r="AX36" s="237" t="s">
        <v>57</v>
      </c>
    </row>
    <row r="37" spans="1:50" s="150" customFormat="1" x14ac:dyDescent="0.3">
      <c r="A37" s="134">
        <v>25</v>
      </c>
      <c r="B37" s="135" t="s">
        <v>58</v>
      </c>
      <c r="C37" s="207">
        <v>0</v>
      </c>
      <c r="D37" s="136">
        <v>15</v>
      </c>
      <c r="E37" s="137">
        <v>15</v>
      </c>
      <c r="F37" s="136">
        <f t="shared" si="9"/>
        <v>15</v>
      </c>
      <c r="G37" s="208">
        <v>35</v>
      </c>
      <c r="H37" s="209">
        <f t="shared" si="10"/>
        <v>50</v>
      </c>
      <c r="I37" s="210">
        <v>2</v>
      </c>
      <c r="J37" s="84"/>
      <c r="K37" s="84"/>
      <c r="L37" s="84"/>
      <c r="M37" s="85"/>
      <c r="N37" s="84"/>
      <c r="O37" s="84"/>
      <c r="P37" s="84"/>
      <c r="Q37" s="85"/>
      <c r="R37" s="84">
        <v>0</v>
      </c>
      <c r="S37" s="84">
        <v>15</v>
      </c>
      <c r="T37" s="84">
        <v>35</v>
      </c>
      <c r="U37" s="224">
        <v>2</v>
      </c>
      <c r="V37" s="229"/>
      <c r="W37" s="230"/>
      <c r="X37" s="230"/>
      <c r="Y37" s="148"/>
      <c r="Z37" s="229"/>
      <c r="AA37" s="230"/>
      <c r="AB37" s="230"/>
      <c r="AC37" s="167"/>
      <c r="AD37" s="233"/>
      <c r="AE37" s="230"/>
      <c r="AF37" s="230"/>
      <c r="AG37" s="148"/>
      <c r="AH37" s="229"/>
      <c r="AI37" s="230"/>
      <c r="AJ37" s="230"/>
      <c r="AK37" s="167"/>
      <c r="AL37" s="233"/>
      <c r="AM37" s="230"/>
      <c r="AN37" s="230"/>
      <c r="AO37" s="148"/>
      <c r="AP37" s="229"/>
      <c r="AQ37" s="230"/>
      <c r="AR37" s="230"/>
      <c r="AS37" s="148"/>
      <c r="AT37" s="229"/>
      <c r="AU37" s="230"/>
      <c r="AV37" s="230"/>
      <c r="AW37" s="148"/>
      <c r="AX37" s="149" t="s">
        <v>26</v>
      </c>
    </row>
    <row r="38" spans="1:50" s="150" customFormat="1" ht="15" thickBot="1" x14ac:dyDescent="0.35">
      <c r="A38" s="134">
        <v>26</v>
      </c>
      <c r="B38" s="135" t="s">
        <v>59</v>
      </c>
      <c r="C38" s="240">
        <f t="shared" si="7"/>
        <v>15</v>
      </c>
      <c r="D38" s="241">
        <f t="shared" si="7"/>
        <v>0</v>
      </c>
      <c r="E38" s="242">
        <f t="shared" si="8"/>
        <v>15</v>
      </c>
      <c r="F38" s="241">
        <f t="shared" si="9"/>
        <v>15</v>
      </c>
      <c r="G38" s="243">
        <v>10</v>
      </c>
      <c r="H38" s="244">
        <f t="shared" si="10"/>
        <v>25</v>
      </c>
      <c r="I38" s="245">
        <f t="shared" si="12"/>
        <v>1</v>
      </c>
      <c r="J38" s="207">
        <v>15</v>
      </c>
      <c r="K38" s="136">
        <v>0</v>
      </c>
      <c r="L38" s="136">
        <v>10</v>
      </c>
      <c r="M38" s="246">
        <v>1</v>
      </c>
      <c r="N38" s="247"/>
      <c r="O38" s="248"/>
      <c r="P38" s="248"/>
      <c r="Q38" s="249"/>
      <c r="R38" s="144"/>
      <c r="S38" s="86"/>
      <c r="T38" s="86"/>
      <c r="U38" s="145"/>
      <c r="V38" s="147"/>
      <c r="W38" s="86"/>
      <c r="X38" s="86"/>
      <c r="Y38" s="146"/>
      <c r="Z38" s="247"/>
      <c r="AA38" s="248"/>
      <c r="AB38" s="248"/>
      <c r="AC38" s="249"/>
      <c r="AD38" s="144"/>
      <c r="AE38" s="86"/>
      <c r="AF38" s="86"/>
      <c r="AG38" s="146"/>
      <c r="AH38" s="247"/>
      <c r="AI38" s="248"/>
      <c r="AJ38" s="248"/>
      <c r="AK38" s="249"/>
      <c r="AL38" s="250"/>
      <c r="AM38" s="251"/>
      <c r="AN38" s="251"/>
      <c r="AO38" s="252"/>
      <c r="AP38" s="147"/>
      <c r="AQ38" s="86"/>
      <c r="AR38" s="86"/>
      <c r="AS38" s="146"/>
      <c r="AT38" s="253"/>
      <c r="AU38" s="251"/>
      <c r="AV38" s="251"/>
      <c r="AW38" s="254"/>
      <c r="AX38" s="149" t="s">
        <v>20</v>
      </c>
    </row>
    <row r="39" spans="1:50" x14ac:dyDescent="0.3">
      <c r="A39" s="255" t="s">
        <v>60</v>
      </c>
      <c r="B39" s="256" t="s">
        <v>61</v>
      </c>
      <c r="C39" s="257">
        <f t="shared" ref="C39:AW39" si="13">SUM(C40:C49)</f>
        <v>255</v>
      </c>
      <c r="D39" s="258">
        <f t="shared" si="13"/>
        <v>540</v>
      </c>
      <c r="E39" s="259">
        <f t="shared" si="13"/>
        <v>795</v>
      </c>
      <c r="F39" s="258">
        <f t="shared" si="13"/>
        <v>795</v>
      </c>
      <c r="G39" s="259">
        <f t="shared" si="13"/>
        <v>345</v>
      </c>
      <c r="H39" s="260">
        <f t="shared" si="13"/>
        <v>1125</v>
      </c>
      <c r="I39" s="261">
        <f t="shared" si="13"/>
        <v>45</v>
      </c>
      <c r="J39" s="261">
        <f t="shared" si="13"/>
        <v>75</v>
      </c>
      <c r="K39" s="261">
        <f t="shared" si="13"/>
        <v>75</v>
      </c>
      <c r="L39" s="261">
        <f t="shared" si="13"/>
        <v>100</v>
      </c>
      <c r="M39" s="262">
        <f t="shared" si="13"/>
        <v>10</v>
      </c>
      <c r="N39" s="261">
        <f t="shared" si="13"/>
        <v>60</v>
      </c>
      <c r="O39" s="261">
        <f t="shared" si="13"/>
        <v>135</v>
      </c>
      <c r="P39" s="261">
        <f t="shared" si="13"/>
        <v>80</v>
      </c>
      <c r="Q39" s="262">
        <f t="shared" si="13"/>
        <v>11</v>
      </c>
      <c r="R39" s="261">
        <f t="shared" si="13"/>
        <v>30</v>
      </c>
      <c r="S39" s="261">
        <f t="shared" si="13"/>
        <v>105</v>
      </c>
      <c r="T39" s="261">
        <f t="shared" si="13"/>
        <v>65</v>
      </c>
      <c r="U39" s="262">
        <f t="shared" si="13"/>
        <v>8</v>
      </c>
      <c r="V39" s="261">
        <f t="shared" si="13"/>
        <v>30</v>
      </c>
      <c r="W39" s="261">
        <f t="shared" si="13"/>
        <v>60</v>
      </c>
      <c r="X39" s="261">
        <f t="shared" si="13"/>
        <v>10</v>
      </c>
      <c r="Y39" s="262">
        <f t="shared" si="13"/>
        <v>4</v>
      </c>
      <c r="Z39" s="261">
        <f t="shared" si="13"/>
        <v>30</v>
      </c>
      <c r="AA39" s="261">
        <f t="shared" si="13"/>
        <v>60</v>
      </c>
      <c r="AB39" s="261">
        <f t="shared" si="13"/>
        <v>10</v>
      </c>
      <c r="AC39" s="262">
        <f t="shared" si="13"/>
        <v>4</v>
      </c>
      <c r="AD39" s="261">
        <f t="shared" si="13"/>
        <v>0</v>
      </c>
      <c r="AE39" s="261">
        <f t="shared" si="13"/>
        <v>30</v>
      </c>
      <c r="AF39" s="261">
        <f t="shared" si="13"/>
        <v>20</v>
      </c>
      <c r="AG39" s="262">
        <f t="shared" si="13"/>
        <v>2</v>
      </c>
      <c r="AH39" s="261">
        <f t="shared" si="13"/>
        <v>15</v>
      </c>
      <c r="AI39" s="261">
        <f t="shared" si="13"/>
        <v>45</v>
      </c>
      <c r="AJ39" s="261">
        <f t="shared" si="13"/>
        <v>40</v>
      </c>
      <c r="AK39" s="262">
        <f t="shared" si="13"/>
        <v>4</v>
      </c>
      <c r="AL39" s="261">
        <f t="shared" si="13"/>
        <v>15</v>
      </c>
      <c r="AM39" s="261">
        <f t="shared" si="13"/>
        <v>30</v>
      </c>
      <c r="AN39" s="261">
        <f t="shared" si="13"/>
        <v>20</v>
      </c>
      <c r="AO39" s="262">
        <f t="shared" si="13"/>
        <v>2</v>
      </c>
      <c r="AP39" s="261">
        <f t="shared" si="13"/>
        <v>0</v>
      </c>
      <c r="AQ39" s="261">
        <f t="shared" si="13"/>
        <v>0</v>
      </c>
      <c r="AR39" s="261">
        <f t="shared" si="13"/>
        <v>0</v>
      </c>
      <c r="AS39" s="262">
        <f t="shared" si="13"/>
        <v>0</v>
      </c>
      <c r="AT39" s="261">
        <f t="shared" si="13"/>
        <v>0</v>
      </c>
      <c r="AU39" s="261">
        <f t="shared" si="13"/>
        <v>0</v>
      </c>
      <c r="AV39" s="261">
        <f t="shared" si="13"/>
        <v>0</v>
      </c>
      <c r="AW39" s="262">
        <f t="shared" si="13"/>
        <v>0</v>
      </c>
      <c r="AX39" s="263"/>
    </row>
    <row r="40" spans="1:50" x14ac:dyDescent="0.3">
      <c r="A40" s="264">
        <v>27</v>
      </c>
      <c r="B40" s="265" t="s">
        <v>62</v>
      </c>
      <c r="C40" s="266">
        <f t="shared" ref="C40:D49" si="14">J40+N40+R40+V40+Z40+AD40+AH40+AL40+AP40+AT40</f>
        <v>60</v>
      </c>
      <c r="D40" s="267">
        <f t="shared" si="14"/>
        <v>0</v>
      </c>
      <c r="E40" s="268">
        <f t="shared" ref="E40:E49" si="15">SUM(C40:D40)</f>
        <v>60</v>
      </c>
      <c r="F40" s="267">
        <f t="shared" ref="F40:F49" si="16">SUM(E40:E40)</f>
        <v>60</v>
      </c>
      <c r="G40" s="268">
        <v>40</v>
      </c>
      <c r="H40" s="269">
        <f t="shared" ref="H40:H47" si="17">SUM(F40:G40)</f>
        <v>100</v>
      </c>
      <c r="I40" s="270">
        <f t="shared" ref="I40:I49" si="18">M40+Q40+U40+Y40+AC40+AG40+AK40+AO40+AS40+AW40</f>
        <v>4</v>
      </c>
      <c r="J40" s="271">
        <v>30</v>
      </c>
      <c r="K40" s="267">
        <v>0</v>
      </c>
      <c r="L40" s="267">
        <v>20</v>
      </c>
      <c r="M40" s="272">
        <v>2</v>
      </c>
      <c r="N40" s="271">
        <v>30</v>
      </c>
      <c r="O40" s="267">
        <v>0</v>
      </c>
      <c r="P40" s="267">
        <v>20</v>
      </c>
      <c r="Q40" s="273">
        <v>2</v>
      </c>
      <c r="R40" s="271"/>
      <c r="S40" s="267"/>
      <c r="T40" s="267"/>
      <c r="U40" s="272"/>
      <c r="V40" s="271"/>
      <c r="W40" s="267"/>
      <c r="X40" s="267"/>
      <c r="Y40" s="272"/>
      <c r="Z40" s="271"/>
      <c r="AA40" s="267"/>
      <c r="AB40" s="267"/>
      <c r="AC40" s="272"/>
      <c r="AD40" s="271"/>
      <c r="AE40" s="267"/>
      <c r="AF40" s="267"/>
      <c r="AG40" s="272"/>
      <c r="AH40" s="271"/>
      <c r="AI40" s="267"/>
      <c r="AJ40" s="267"/>
      <c r="AK40" s="274"/>
      <c r="AL40" s="132"/>
      <c r="AM40" s="124"/>
      <c r="AN40" s="124"/>
      <c r="AO40" s="128"/>
      <c r="AP40" s="275"/>
      <c r="AQ40" s="276"/>
      <c r="AR40" s="276"/>
      <c r="AS40" s="277"/>
      <c r="AT40" s="132"/>
      <c r="AU40" s="124"/>
      <c r="AV40" s="124"/>
      <c r="AW40" s="128"/>
      <c r="AX40" s="278" t="s">
        <v>63</v>
      </c>
    </row>
    <row r="41" spans="1:50" x14ac:dyDescent="0.3">
      <c r="A41" s="264">
        <v>28</v>
      </c>
      <c r="B41" s="105" t="s">
        <v>64</v>
      </c>
      <c r="C41" s="201">
        <f t="shared" si="14"/>
        <v>15</v>
      </c>
      <c r="D41" s="151">
        <f t="shared" si="14"/>
        <v>90</v>
      </c>
      <c r="E41" s="279">
        <f t="shared" si="15"/>
        <v>105</v>
      </c>
      <c r="F41" s="151">
        <f t="shared" si="16"/>
        <v>105</v>
      </c>
      <c r="G41" s="279">
        <v>70</v>
      </c>
      <c r="H41" s="280">
        <f t="shared" si="17"/>
        <v>175</v>
      </c>
      <c r="I41" s="281">
        <f t="shared" si="18"/>
        <v>7</v>
      </c>
      <c r="J41" s="282">
        <v>15</v>
      </c>
      <c r="K41" s="151">
        <v>30</v>
      </c>
      <c r="L41" s="151">
        <v>30</v>
      </c>
      <c r="M41" s="283">
        <v>3</v>
      </c>
      <c r="N41" s="282">
        <v>0</v>
      </c>
      <c r="O41" s="151">
        <v>30</v>
      </c>
      <c r="P41" s="151">
        <v>20</v>
      </c>
      <c r="Q41" s="283">
        <v>2</v>
      </c>
      <c r="R41" s="282">
        <v>0</v>
      </c>
      <c r="S41" s="151">
        <v>30</v>
      </c>
      <c r="T41" s="151">
        <v>20</v>
      </c>
      <c r="U41" s="283">
        <v>2</v>
      </c>
      <c r="V41" s="282"/>
      <c r="W41" s="151"/>
      <c r="X41" s="151"/>
      <c r="Y41" s="283"/>
      <c r="Z41" s="282"/>
      <c r="AA41" s="151"/>
      <c r="AB41" s="151"/>
      <c r="AC41" s="283"/>
      <c r="AD41" s="282"/>
      <c r="AE41" s="151"/>
      <c r="AF41" s="151"/>
      <c r="AG41" s="283"/>
      <c r="AH41" s="282"/>
      <c r="AI41" s="151"/>
      <c r="AJ41" s="151"/>
      <c r="AK41" s="284"/>
      <c r="AL41" s="132"/>
      <c r="AM41" s="124"/>
      <c r="AN41" s="124"/>
      <c r="AO41" s="128"/>
      <c r="AP41" s="129"/>
      <c r="AQ41" s="124"/>
      <c r="AR41" s="124"/>
      <c r="AS41" s="117"/>
      <c r="AT41" s="132"/>
      <c r="AU41" s="124"/>
      <c r="AV41" s="124"/>
      <c r="AW41" s="128"/>
      <c r="AX41" s="285" t="s">
        <v>65</v>
      </c>
    </row>
    <row r="42" spans="1:50" x14ac:dyDescent="0.3">
      <c r="A42" s="264">
        <v>29</v>
      </c>
      <c r="B42" s="105" t="s">
        <v>66</v>
      </c>
      <c r="C42" s="201">
        <f t="shared" si="14"/>
        <v>30</v>
      </c>
      <c r="D42" s="151">
        <f t="shared" si="14"/>
        <v>90</v>
      </c>
      <c r="E42" s="279">
        <f t="shared" si="15"/>
        <v>120</v>
      </c>
      <c r="F42" s="151">
        <f t="shared" si="16"/>
        <v>120</v>
      </c>
      <c r="G42" s="279">
        <v>55</v>
      </c>
      <c r="H42" s="280">
        <f t="shared" si="17"/>
        <v>175</v>
      </c>
      <c r="I42" s="281">
        <f t="shared" si="18"/>
        <v>7</v>
      </c>
      <c r="J42" s="282"/>
      <c r="K42" s="151"/>
      <c r="L42" s="151"/>
      <c r="M42" s="283"/>
      <c r="N42" s="282">
        <v>15</v>
      </c>
      <c r="O42" s="151">
        <v>45</v>
      </c>
      <c r="P42" s="151">
        <v>15</v>
      </c>
      <c r="Q42" s="283">
        <v>3</v>
      </c>
      <c r="R42" s="282">
        <v>15</v>
      </c>
      <c r="S42" s="151">
        <v>45</v>
      </c>
      <c r="T42" s="151">
        <v>40</v>
      </c>
      <c r="U42" s="283">
        <v>4</v>
      </c>
      <c r="V42" s="282"/>
      <c r="W42" s="151"/>
      <c r="X42" s="151"/>
      <c r="Y42" s="283"/>
      <c r="Z42" s="282"/>
      <c r="AA42" s="151"/>
      <c r="AB42" s="151"/>
      <c r="AC42" s="283"/>
      <c r="AD42" s="282"/>
      <c r="AE42" s="151"/>
      <c r="AF42" s="151"/>
      <c r="AG42" s="283"/>
      <c r="AH42" s="282"/>
      <c r="AI42" s="151"/>
      <c r="AJ42" s="151"/>
      <c r="AK42" s="284"/>
      <c r="AL42" s="132"/>
      <c r="AM42" s="124"/>
      <c r="AN42" s="124"/>
      <c r="AO42" s="128"/>
      <c r="AP42" s="129"/>
      <c r="AQ42" s="124"/>
      <c r="AR42" s="124"/>
      <c r="AS42" s="117"/>
      <c r="AT42" s="132"/>
      <c r="AU42" s="124"/>
      <c r="AV42" s="124"/>
      <c r="AW42" s="128"/>
      <c r="AX42" s="285" t="s">
        <v>67</v>
      </c>
    </row>
    <row r="43" spans="1:50" x14ac:dyDescent="0.3">
      <c r="A43" s="264">
        <v>30</v>
      </c>
      <c r="B43" s="105" t="s">
        <v>68</v>
      </c>
      <c r="C43" s="201">
        <f t="shared" si="14"/>
        <v>45</v>
      </c>
      <c r="D43" s="151">
        <f t="shared" si="14"/>
        <v>90</v>
      </c>
      <c r="E43" s="279">
        <f t="shared" si="15"/>
        <v>135</v>
      </c>
      <c r="F43" s="151">
        <f t="shared" si="16"/>
        <v>135</v>
      </c>
      <c r="G43" s="279">
        <v>15</v>
      </c>
      <c r="H43" s="280">
        <f t="shared" si="17"/>
        <v>150</v>
      </c>
      <c r="I43" s="281">
        <f t="shared" si="18"/>
        <v>6</v>
      </c>
      <c r="J43" s="286"/>
      <c r="K43" s="287"/>
      <c r="L43" s="287"/>
      <c r="M43" s="283"/>
      <c r="N43" s="282">
        <v>15</v>
      </c>
      <c r="O43" s="151">
        <v>30</v>
      </c>
      <c r="P43" s="151">
        <v>5</v>
      </c>
      <c r="Q43" s="283">
        <v>2</v>
      </c>
      <c r="R43" s="282">
        <v>15</v>
      </c>
      <c r="S43" s="151">
        <v>30</v>
      </c>
      <c r="T43" s="151">
        <v>5</v>
      </c>
      <c r="U43" s="283">
        <v>2</v>
      </c>
      <c r="V43" s="282">
        <v>15</v>
      </c>
      <c r="W43" s="151">
        <v>30</v>
      </c>
      <c r="X43" s="151">
        <v>5</v>
      </c>
      <c r="Y43" s="283">
        <v>2</v>
      </c>
      <c r="Z43" s="282"/>
      <c r="AA43" s="151"/>
      <c r="AB43" s="151"/>
      <c r="AC43" s="283"/>
      <c r="AD43" s="282"/>
      <c r="AE43" s="151"/>
      <c r="AF43" s="151"/>
      <c r="AG43" s="283"/>
      <c r="AH43" s="282"/>
      <c r="AI43" s="151"/>
      <c r="AJ43" s="151"/>
      <c r="AK43" s="284"/>
      <c r="AL43" s="132"/>
      <c r="AM43" s="124"/>
      <c r="AN43" s="124"/>
      <c r="AO43" s="128"/>
      <c r="AP43" s="129"/>
      <c r="AQ43" s="124"/>
      <c r="AR43" s="124"/>
      <c r="AS43" s="117"/>
      <c r="AT43" s="132"/>
      <c r="AU43" s="124"/>
      <c r="AV43" s="124"/>
      <c r="AW43" s="128"/>
      <c r="AX43" s="285" t="s">
        <v>69</v>
      </c>
    </row>
    <row r="44" spans="1:50" x14ac:dyDescent="0.3">
      <c r="A44" s="264">
        <v>31</v>
      </c>
      <c r="B44" s="105" t="s">
        <v>70</v>
      </c>
      <c r="C44" s="201">
        <f t="shared" si="14"/>
        <v>30</v>
      </c>
      <c r="D44" s="151">
        <f t="shared" si="14"/>
        <v>60</v>
      </c>
      <c r="E44" s="279">
        <f t="shared" si="15"/>
        <v>90</v>
      </c>
      <c r="F44" s="151">
        <f t="shared" si="16"/>
        <v>90</v>
      </c>
      <c r="G44" s="279">
        <v>10</v>
      </c>
      <c r="H44" s="280">
        <f t="shared" si="17"/>
        <v>100</v>
      </c>
      <c r="I44" s="281">
        <f t="shared" si="18"/>
        <v>4</v>
      </c>
      <c r="J44" s="282"/>
      <c r="K44" s="151"/>
      <c r="L44" s="151"/>
      <c r="M44" s="283"/>
      <c r="N44" s="282"/>
      <c r="O44" s="151"/>
      <c r="P44" s="151"/>
      <c r="Q44" s="283"/>
      <c r="R44" s="282"/>
      <c r="S44" s="151"/>
      <c r="T44" s="151"/>
      <c r="U44" s="283"/>
      <c r="V44" s="282">
        <v>15</v>
      </c>
      <c r="W44" s="151">
        <v>30</v>
      </c>
      <c r="X44" s="151">
        <v>5</v>
      </c>
      <c r="Y44" s="283">
        <v>2</v>
      </c>
      <c r="Z44" s="282">
        <v>15</v>
      </c>
      <c r="AA44" s="151">
        <v>30</v>
      </c>
      <c r="AB44" s="151">
        <v>5</v>
      </c>
      <c r="AC44" s="283">
        <v>2</v>
      </c>
      <c r="AD44" s="282"/>
      <c r="AE44" s="151"/>
      <c r="AF44" s="151"/>
      <c r="AG44" s="283"/>
      <c r="AH44" s="282"/>
      <c r="AI44" s="151"/>
      <c r="AJ44" s="151"/>
      <c r="AK44" s="284"/>
      <c r="AL44" s="132"/>
      <c r="AM44" s="124"/>
      <c r="AN44" s="124"/>
      <c r="AO44" s="130"/>
      <c r="AP44" s="129"/>
      <c r="AQ44" s="124"/>
      <c r="AR44" s="124"/>
      <c r="AS44" s="131"/>
      <c r="AT44" s="132"/>
      <c r="AU44" s="124"/>
      <c r="AV44" s="124"/>
      <c r="AW44" s="130"/>
      <c r="AX44" s="288" t="s">
        <v>71</v>
      </c>
    </row>
    <row r="45" spans="1:50" x14ac:dyDescent="0.3">
      <c r="A45" s="264">
        <v>32</v>
      </c>
      <c r="B45" s="105" t="s">
        <v>72</v>
      </c>
      <c r="C45" s="201">
        <f t="shared" si="14"/>
        <v>15</v>
      </c>
      <c r="D45" s="151">
        <f t="shared" si="14"/>
        <v>90</v>
      </c>
      <c r="E45" s="279">
        <f t="shared" si="15"/>
        <v>105</v>
      </c>
      <c r="F45" s="151">
        <f t="shared" si="16"/>
        <v>105</v>
      </c>
      <c r="G45" s="279">
        <v>45</v>
      </c>
      <c r="H45" s="280">
        <f t="shared" si="17"/>
        <v>150</v>
      </c>
      <c r="I45" s="281">
        <f t="shared" si="18"/>
        <v>6</v>
      </c>
      <c r="J45" s="282"/>
      <c r="K45" s="151"/>
      <c r="L45" s="151"/>
      <c r="M45" s="283"/>
      <c r="N45" s="282"/>
      <c r="O45" s="151"/>
      <c r="P45" s="151"/>
      <c r="Q45" s="283"/>
      <c r="R45" s="282"/>
      <c r="S45" s="151"/>
      <c r="T45" s="151"/>
      <c r="U45" s="283"/>
      <c r="V45" s="282"/>
      <c r="W45" s="151"/>
      <c r="X45" s="151"/>
      <c r="Y45" s="283"/>
      <c r="Z45" s="282">
        <v>15</v>
      </c>
      <c r="AA45" s="151">
        <v>30</v>
      </c>
      <c r="AB45" s="151">
        <v>5</v>
      </c>
      <c r="AC45" s="283">
        <v>2</v>
      </c>
      <c r="AD45" s="282">
        <v>0</v>
      </c>
      <c r="AE45" s="151">
        <v>30</v>
      </c>
      <c r="AF45" s="151">
        <v>20</v>
      </c>
      <c r="AG45" s="283">
        <v>2</v>
      </c>
      <c r="AH45" s="282"/>
      <c r="AI45" s="151">
        <v>30</v>
      </c>
      <c r="AJ45" s="151">
        <v>20</v>
      </c>
      <c r="AK45" s="284">
        <v>2</v>
      </c>
      <c r="AL45" s="132"/>
      <c r="AM45" s="124"/>
      <c r="AN45" s="124"/>
      <c r="AO45" s="130"/>
      <c r="AP45" s="129"/>
      <c r="AQ45" s="124"/>
      <c r="AR45" s="124"/>
      <c r="AS45" s="131"/>
      <c r="AT45" s="132"/>
      <c r="AU45" s="124"/>
      <c r="AV45" s="124"/>
      <c r="AW45" s="130"/>
      <c r="AX45" s="288" t="s">
        <v>73</v>
      </c>
    </row>
    <row r="46" spans="1:50" x14ac:dyDescent="0.3">
      <c r="A46" s="264">
        <v>33</v>
      </c>
      <c r="B46" s="105" t="s">
        <v>74</v>
      </c>
      <c r="C46" s="201">
        <f t="shared" si="14"/>
        <v>15</v>
      </c>
      <c r="D46" s="151">
        <f t="shared" si="14"/>
        <v>60</v>
      </c>
      <c r="E46" s="279">
        <f t="shared" si="15"/>
        <v>75</v>
      </c>
      <c r="F46" s="151">
        <f t="shared" si="16"/>
        <v>75</v>
      </c>
      <c r="G46" s="279">
        <v>50</v>
      </c>
      <c r="H46" s="280">
        <f t="shared" si="17"/>
        <v>125</v>
      </c>
      <c r="I46" s="281">
        <f t="shared" si="18"/>
        <v>5</v>
      </c>
      <c r="J46" s="282">
        <v>15</v>
      </c>
      <c r="K46" s="151">
        <v>30</v>
      </c>
      <c r="L46" s="151">
        <v>30</v>
      </c>
      <c r="M46" s="283">
        <v>3</v>
      </c>
      <c r="N46" s="282">
        <v>0</v>
      </c>
      <c r="O46" s="151">
        <v>30</v>
      </c>
      <c r="P46" s="151">
        <v>20</v>
      </c>
      <c r="Q46" s="283">
        <v>2</v>
      </c>
      <c r="R46" s="282"/>
      <c r="S46" s="151"/>
      <c r="T46" s="151"/>
      <c r="U46" s="283"/>
      <c r="V46" s="282"/>
      <c r="W46" s="151"/>
      <c r="X46" s="151"/>
      <c r="Y46" s="283"/>
      <c r="Z46" s="282"/>
      <c r="AA46" s="151"/>
      <c r="AB46" s="151"/>
      <c r="AC46" s="283"/>
      <c r="AD46" s="282"/>
      <c r="AE46" s="151"/>
      <c r="AF46" s="151"/>
      <c r="AG46" s="283"/>
      <c r="AH46" s="282"/>
      <c r="AI46" s="151"/>
      <c r="AJ46" s="151"/>
      <c r="AK46" s="284"/>
      <c r="AL46" s="132"/>
      <c r="AM46" s="124"/>
      <c r="AN46" s="124"/>
      <c r="AO46" s="130"/>
      <c r="AP46" s="129"/>
      <c r="AQ46" s="124"/>
      <c r="AR46" s="124"/>
      <c r="AS46" s="131"/>
      <c r="AT46" s="132"/>
      <c r="AU46" s="124"/>
      <c r="AV46" s="124"/>
      <c r="AW46" s="130"/>
      <c r="AX46" s="288" t="s">
        <v>63</v>
      </c>
    </row>
    <row r="47" spans="1:50" x14ac:dyDescent="0.3">
      <c r="A47" s="264">
        <v>34</v>
      </c>
      <c r="B47" s="105" t="s">
        <v>75</v>
      </c>
      <c r="C47" s="201">
        <f t="shared" si="14"/>
        <v>15</v>
      </c>
      <c r="D47" s="151">
        <f t="shared" si="14"/>
        <v>15</v>
      </c>
      <c r="E47" s="279">
        <f t="shared" si="15"/>
        <v>30</v>
      </c>
      <c r="F47" s="151">
        <f t="shared" si="16"/>
        <v>30</v>
      </c>
      <c r="G47" s="279">
        <v>20</v>
      </c>
      <c r="H47" s="280">
        <f t="shared" si="17"/>
        <v>50</v>
      </c>
      <c r="I47" s="281">
        <f t="shared" si="18"/>
        <v>2</v>
      </c>
      <c r="J47" s="282">
        <v>15</v>
      </c>
      <c r="K47" s="151">
        <v>15</v>
      </c>
      <c r="L47" s="151">
        <v>20</v>
      </c>
      <c r="M47" s="283">
        <v>2</v>
      </c>
      <c r="N47" s="282"/>
      <c r="O47" s="151"/>
      <c r="P47" s="151"/>
      <c r="Q47" s="283"/>
      <c r="R47" s="282"/>
      <c r="S47" s="151"/>
      <c r="T47" s="151"/>
      <c r="U47" s="283"/>
      <c r="V47" s="282"/>
      <c r="W47" s="151"/>
      <c r="X47" s="151"/>
      <c r="Y47" s="283"/>
      <c r="Z47" s="282"/>
      <c r="AA47" s="151"/>
      <c r="AB47" s="151"/>
      <c r="AC47" s="283"/>
      <c r="AD47" s="282"/>
      <c r="AE47" s="151"/>
      <c r="AF47" s="151"/>
      <c r="AG47" s="283"/>
      <c r="AH47" s="282"/>
      <c r="AI47" s="151"/>
      <c r="AJ47" s="151"/>
      <c r="AK47" s="284"/>
      <c r="AL47" s="132"/>
      <c r="AM47" s="124"/>
      <c r="AN47" s="124"/>
      <c r="AO47" s="130"/>
      <c r="AP47" s="129"/>
      <c r="AQ47" s="124"/>
      <c r="AR47" s="124"/>
      <c r="AS47" s="131"/>
      <c r="AT47" s="132"/>
      <c r="AU47" s="124"/>
      <c r="AV47" s="124"/>
      <c r="AW47" s="130"/>
      <c r="AX47" s="288" t="s">
        <v>33</v>
      </c>
    </row>
    <row r="48" spans="1:50" s="150" customFormat="1" x14ac:dyDescent="0.3">
      <c r="A48" s="289">
        <v>35</v>
      </c>
      <c r="B48" s="290" t="s">
        <v>76</v>
      </c>
      <c r="C48" s="291">
        <f t="shared" si="14"/>
        <v>15</v>
      </c>
      <c r="D48" s="292">
        <v>15</v>
      </c>
      <c r="E48" s="293">
        <f>SUM(C48:D48)</f>
        <v>30</v>
      </c>
      <c r="F48" s="294">
        <f t="shared" si="16"/>
        <v>30</v>
      </c>
      <c r="G48" s="293">
        <v>20</v>
      </c>
      <c r="H48" s="295">
        <f>SUM(F48:G48)</f>
        <v>50</v>
      </c>
      <c r="I48" s="296">
        <f t="shared" si="18"/>
        <v>2</v>
      </c>
      <c r="J48" s="297"/>
      <c r="K48" s="298"/>
      <c r="L48" s="298"/>
      <c r="M48" s="299"/>
      <c r="N48" s="297"/>
      <c r="O48" s="298"/>
      <c r="P48" s="298"/>
      <c r="Q48" s="299"/>
      <c r="R48" s="297"/>
      <c r="S48" s="298"/>
      <c r="T48" s="298"/>
      <c r="U48" s="299"/>
      <c r="V48" s="297"/>
      <c r="W48" s="298"/>
      <c r="X48" s="298"/>
      <c r="Y48" s="299"/>
      <c r="Z48" s="297"/>
      <c r="AA48" s="298"/>
      <c r="AB48" s="298"/>
      <c r="AC48" s="299"/>
      <c r="AD48" s="300"/>
      <c r="AE48" s="294"/>
      <c r="AF48" s="294"/>
      <c r="AG48" s="301"/>
      <c r="AH48" s="297">
        <v>15</v>
      </c>
      <c r="AI48" s="298">
        <v>15</v>
      </c>
      <c r="AJ48" s="298">
        <v>20</v>
      </c>
      <c r="AK48" s="302">
        <v>2</v>
      </c>
      <c r="AL48" s="147"/>
      <c r="AM48" s="86"/>
      <c r="AN48" s="86"/>
      <c r="AO48" s="145"/>
      <c r="AP48" s="250"/>
      <c r="AQ48" s="251"/>
      <c r="AR48" s="251"/>
      <c r="AS48" s="252"/>
      <c r="AT48" s="147"/>
      <c r="AU48" s="86"/>
      <c r="AV48" s="86"/>
      <c r="AW48" s="145"/>
      <c r="AX48" s="303" t="s">
        <v>57</v>
      </c>
    </row>
    <row r="49" spans="1:50" s="150" customFormat="1" ht="15" thickBot="1" x14ac:dyDescent="0.35">
      <c r="A49" s="304">
        <v>36</v>
      </c>
      <c r="B49" s="305" t="s">
        <v>77</v>
      </c>
      <c r="C49" s="306">
        <f t="shared" si="14"/>
        <v>15</v>
      </c>
      <c r="D49" s="307">
        <f t="shared" si="14"/>
        <v>30</v>
      </c>
      <c r="E49" s="308">
        <f t="shared" si="15"/>
        <v>45</v>
      </c>
      <c r="F49" s="307">
        <f t="shared" si="16"/>
        <v>45</v>
      </c>
      <c r="G49" s="308">
        <v>20</v>
      </c>
      <c r="H49" s="309">
        <v>50</v>
      </c>
      <c r="I49" s="310">
        <f t="shared" si="18"/>
        <v>2</v>
      </c>
      <c r="J49" s="311"/>
      <c r="K49" s="312"/>
      <c r="L49" s="312"/>
      <c r="M49" s="313"/>
      <c r="N49" s="311"/>
      <c r="O49" s="312"/>
      <c r="P49" s="312"/>
      <c r="Q49" s="313"/>
      <c r="R49" s="311"/>
      <c r="S49" s="312"/>
      <c r="T49" s="312"/>
      <c r="U49" s="313"/>
      <c r="V49" s="311"/>
      <c r="W49" s="312"/>
      <c r="X49" s="312"/>
      <c r="Y49" s="313"/>
      <c r="Z49" s="311"/>
      <c r="AA49" s="312"/>
      <c r="AB49" s="312"/>
      <c r="AC49" s="313"/>
      <c r="AD49" s="314"/>
      <c r="AE49" s="307"/>
      <c r="AF49" s="307"/>
      <c r="AG49" s="315"/>
      <c r="AH49" s="311"/>
      <c r="AI49" s="312"/>
      <c r="AJ49" s="312"/>
      <c r="AK49" s="316"/>
      <c r="AL49" s="247">
        <v>15</v>
      </c>
      <c r="AM49" s="248">
        <v>30</v>
      </c>
      <c r="AN49" s="248">
        <v>20</v>
      </c>
      <c r="AO49" s="249">
        <v>2</v>
      </c>
      <c r="AP49" s="317"/>
      <c r="AQ49" s="248"/>
      <c r="AR49" s="248"/>
      <c r="AS49" s="318"/>
      <c r="AT49" s="247"/>
      <c r="AU49" s="248"/>
      <c r="AV49" s="248"/>
      <c r="AW49" s="249"/>
      <c r="AX49" s="319" t="s">
        <v>78</v>
      </c>
    </row>
    <row r="50" spans="1:50" x14ac:dyDescent="0.3">
      <c r="A50" s="185" t="s">
        <v>79</v>
      </c>
      <c r="B50" s="186" t="s">
        <v>80</v>
      </c>
      <c r="C50" s="320">
        <f>C51+C64+C69+C78+C89</f>
        <v>870</v>
      </c>
      <c r="D50" s="320">
        <f t="shared" ref="D50:H50" si="19">D51+D64+D69+D78+D89</f>
        <v>810</v>
      </c>
      <c r="E50" s="320">
        <f t="shared" si="19"/>
        <v>1680</v>
      </c>
      <c r="F50" s="320">
        <f t="shared" si="19"/>
        <v>1680</v>
      </c>
      <c r="G50" s="320">
        <f t="shared" si="19"/>
        <v>795</v>
      </c>
      <c r="H50" s="320">
        <f t="shared" si="19"/>
        <v>2475</v>
      </c>
      <c r="I50" s="321">
        <f>I51+I64+I69+I78</f>
        <v>99</v>
      </c>
      <c r="J50" s="321">
        <f t="shared" ref="J50:AW50" si="20">J51+J64+J69+J78</f>
        <v>0</v>
      </c>
      <c r="K50" s="321">
        <f t="shared" si="20"/>
        <v>0</v>
      </c>
      <c r="L50" s="321">
        <f t="shared" si="20"/>
        <v>0</v>
      </c>
      <c r="M50" s="321">
        <f t="shared" si="20"/>
        <v>0</v>
      </c>
      <c r="N50" s="321">
        <f t="shared" si="20"/>
        <v>65</v>
      </c>
      <c r="O50" s="321">
        <f t="shared" si="20"/>
        <v>25</v>
      </c>
      <c r="P50" s="321">
        <f t="shared" si="20"/>
        <v>60</v>
      </c>
      <c r="Q50" s="321">
        <v>6</v>
      </c>
      <c r="R50" s="321">
        <f t="shared" si="20"/>
        <v>150</v>
      </c>
      <c r="S50" s="321">
        <f t="shared" si="20"/>
        <v>135</v>
      </c>
      <c r="T50" s="321">
        <f t="shared" si="20"/>
        <v>65</v>
      </c>
      <c r="U50" s="321">
        <f t="shared" si="20"/>
        <v>14</v>
      </c>
      <c r="V50" s="321">
        <f t="shared" si="20"/>
        <v>75</v>
      </c>
      <c r="W50" s="321">
        <f t="shared" si="20"/>
        <v>105</v>
      </c>
      <c r="X50" s="321">
        <f t="shared" si="20"/>
        <v>145</v>
      </c>
      <c r="Y50" s="321">
        <f t="shared" si="20"/>
        <v>13</v>
      </c>
      <c r="Z50" s="321">
        <f t="shared" si="20"/>
        <v>180</v>
      </c>
      <c r="AA50" s="321">
        <f t="shared" si="20"/>
        <v>110</v>
      </c>
      <c r="AB50" s="321">
        <f t="shared" si="20"/>
        <v>135</v>
      </c>
      <c r="AC50" s="321">
        <f t="shared" si="20"/>
        <v>17</v>
      </c>
      <c r="AD50" s="321">
        <f t="shared" si="20"/>
        <v>170</v>
      </c>
      <c r="AE50" s="321">
        <f t="shared" si="20"/>
        <v>175</v>
      </c>
      <c r="AF50" s="321">
        <f t="shared" si="20"/>
        <v>180</v>
      </c>
      <c r="AG50" s="321">
        <f t="shared" si="20"/>
        <v>21</v>
      </c>
      <c r="AH50" s="321">
        <f t="shared" si="20"/>
        <v>115</v>
      </c>
      <c r="AI50" s="321">
        <f t="shared" si="20"/>
        <v>170</v>
      </c>
      <c r="AJ50" s="321">
        <f t="shared" si="20"/>
        <v>115</v>
      </c>
      <c r="AK50" s="321">
        <f t="shared" si="20"/>
        <v>16</v>
      </c>
      <c r="AL50" s="321">
        <f t="shared" si="20"/>
        <v>115</v>
      </c>
      <c r="AM50" s="321">
        <f t="shared" si="20"/>
        <v>90</v>
      </c>
      <c r="AN50" s="321">
        <f t="shared" si="20"/>
        <v>95</v>
      </c>
      <c r="AO50" s="321">
        <f t="shared" si="20"/>
        <v>12</v>
      </c>
      <c r="AP50" s="321">
        <f t="shared" si="20"/>
        <v>0</v>
      </c>
      <c r="AQ50" s="321">
        <f t="shared" si="20"/>
        <v>0</v>
      </c>
      <c r="AR50" s="321">
        <f t="shared" si="20"/>
        <v>0</v>
      </c>
      <c r="AS50" s="321">
        <f t="shared" si="20"/>
        <v>0</v>
      </c>
      <c r="AT50" s="321">
        <f t="shared" si="20"/>
        <v>0</v>
      </c>
      <c r="AU50" s="321">
        <f t="shared" si="20"/>
        <v>0</v>
      </c>
      <c r="AV50" s="321">
        <f t="shared" si="20"/>
        <v>0</v>
      </c>
      <c r="AW50" s="321">
        <f t="shared" si="20"/>
        <v>0</v>
      </c>
      <c r="AX50" s="322"/>
    </row>
    <row r="51" spans="1:50" x14ac:dyDescent="0.3">
      <c r="A51" s="323">
        <v>37</v>
      </c>
      <c r="B51" s="324" t="s">
        <v>81</v>
      </c>
      <c r="C51" s="325">
        <f>SUM(C52:C63)</f>
        <v>275</v>
      </c>
      <c r="D51" s="325">
        <f>SUM(D52:D63)</f>
        <v>120</v>
      </c>
      <c r="E51" s="325">
        <f t="shared" ref="E51:I51" si="21">SUM(E52:E63)</f>
        <v>395</v>
      </c>
      <c r="F51" s="325">
        <f t="shared" si="21"/>
        <v>395</v>
      </c>
      <c r="G51" s="325">
        <f t="shared" si="21"/>
        <v>280</v>
      </c>
      <c r="H51" s="325">
        <f t="shared" si="21"/>
        <v>675</v>
      </c>
      <c r="I51" s="326">
        <f t="shared" si="21"/>
        <v>27</v>
      </c>
      <c r="J51" s="327"/>
      <c r="K51" s="328"/>
      <c r="L51" s="328"/>
      <c r="M51" s="329"/>
      <c r="N51" s="327">
        <f t="shared" ref="N51:AW51" si="22">SUM(N52:N63)</f>
        <v>65</v>
      </c>
      <c r="O51" s="328">
        <f t="shared" si="22"/>
        <v>25</v>
      </c>
      <c r="P51" s="328">
        <f t="shared" si="22"/>
        <v>60</v>
      </c>
      <c r="Q51" s="329">
        <f t="shared" si="22"/>
        <v>6</v>
      </c>
      <c r="R51" s="327">
        <f t="shared" si="22"/>
        <v>30</v>
      </c>
      <c r="S51" s="328">
        <f t="shared" si="22"/>
        <v>15</v>
      </c>
      <c r="T51" s="328">
        <f t="shared" si="22"/>
        <v>30</v>
      </c>
      <c r="U51" s="329">
        <f t="shared" si="22"/>
        <v>3</v>
      </c>
      <c r="V51" s="327">
        <f t="shared" si="22"/>
        <v>0</v>
      </c>
      <c r="W51" s="328">
        <f t="shared" si="22"/>
        <v>0</v>
      </c>
      <c r="X51" s="328">
        <f t="shared" si="22"/>
        <v>0</v>
      </c>
      <c r="Y51" s="329">
        <f t="shared" si="22"/>
        <v>0</v>
      </c>
      <c r="Z51" s="327">
        <f t="shared" si="22"/>
        <v>100</v>
      </c>
      <c r="AA51" s="328">
        <f t="shared" si="22"/>
        <v>50</v>
      </c>
      <c r="AB51" s="328">
        <f t="shared" si="22"/>
        <v>100</v>
      </c>
      <c r="AC51" s="329">
        <f t="shared" si="22"/>
        <v>10</v>
      </c>
      <c r="AD51" s="327">
        <f t="shared" si="22"/>
        <v>20</v>
      </c>
      <c r="AE51" s="328">
        <f t="shared" si="22"/>
        <v>10</v>
      </c>
      <c r="AF51" s="328">
        <f t="shared" si="22"/>
        <v>20</v>
      </c>
      <c r="AG51" s="329">
        <f t="shared" si="22"/>
        <v>2</v>
      </c>
      <c r="AH51" s="327">
        <f t="shared" si="22"/>
        <v>40</v>
      </c>
      <c r="AI51" s="328">
        <f t="shared" si="22"/>
        <v>20</v>
      </c>
      <c r="AJ51" s="328">
        <f t="shared" si="22"/>
        <v>40</v>
      </c>
      <c r="AK51" s="329">
        <f t="shared" si="22"/>
        <v>4</v>
      </c>
      <c r="AL51" s="327">
        <f t="shared" si="22"/>
        <v>20</v>
      </c>
      <c r="AM51" s="328">
        <f t="shared" si="22"/>
        <v>0</v>
      </c>
      <c r="AN51" s="328">
        <f t="shared" si="22"/>
        <v>30</v>
      </c>
      <c r="AO51" s="330">
        <f t="shared" si="22"/>
        <v>2</v>
      </c>
      <c r="AP51" s="331">
        <f t="shared" si="22"/>
        <v>0</v>
      </c>
      <c r="AQ51" s="328">
        <f t="shared" si="22"/>
        <v>0</v>
      </c>
      <c r="AR51" s="328">
        <f t="shared" si="22"/>
        <v>0</v>
      </c>
      <c r="AS51" s="332">
        <f t="shared" si="22"/>
        <v>0</v>
      </c>
      <c r="AT51" s="325">
        <f t="shared" si="22"/>
        <v>0</v>
      </c>
      <c r="AU51" s="328">
        <f t="shared" si="22"/>
        <v>0</v>
      </c>
      <c r="AV51" s="328">
        <f t="shared" si="22"/>
        <v>0</v>
      </c>
      <c r="AW51" s="330">
        <f t="shared" si="22"/>
        <v>0</v>
      </c>
      <c r="AX51" s="333" t="s">
        <v>82</v>
      </c>
    </row>
    <row r="52" spans="1:50" s="150" customFormat="1" ht="26.4" x14ac:dyDescent="0.3">
      <c r="A52" s="334" t="s">
        <v>83</v>
      </c>
      <c r="B52" s="335" t="s">
        <v>84</v>
      </c>
      <c r="C52" s="207">
        <v>30</v>
      </c>
      <c r="D52" s="136">
        <v>15</v>
      </c>
      <c r="E52" s="336">
        <f t="shared" ref="E52:E79" si="23">SUM(C52:D52)</f>
        <v>45</v>
      </c>
      <c r="F52" s="136">
        <f t="shared" ref="F52:F79" si="24">SUM(E52:E52)</f>
        <v>45</v>
      </c>
      <c r="G52" s="336">
        <v>30</v>
      </c>
      <c r="H52" s="337">
        <f t="shared" ref="H52:H77" si="25">SUM(F52:G52)</f>
        <v>75</v>
      </c>
      <c r="I52" s="338">
        <f t="shared" ref="I52:I63" si="26">M52+Q52+U52+Y52+AC52+AG52+AK52+AO52+AS52+AW52</f>
        <v>3</v>
      </c>
      <c r="J52" s="339"/>
      <c r="K52" s="136"/>
      <c r="L52" s="136"/>
      <c r="M52" s="340"/>
      <c r="N52" s="339"/>
      <c r="O52" s="136"/>
      <c r="P52" s="136"/>
      <c r="Q52" s="340"/>
      <c r="R52" s="341">
        <v>30</v>
      </c>
      <c r="S52" s="211">
        <v>15</v>
      </c>
      <c r="T52" s="211">
        <v>30</v>
      </c>
      <c r="U52" s="342">
        <v>3</v>
      </c>
      <c r="V52" s="341"/>
      <c r="W52" s="211"/>
      <c r="X52" s="211"/>
      <c r="Y52" s="342"/>
      <c r="Z52" s="341"/>
      <c r="AA52" s="211"/>
      <c r="AB52" s="211"/>
      <c r="AC52" s="342"/>
      <c r="AD52" s="341"/>
      <c r="AE52" s="211"/>
      <c r="AF52" s="211"/>
      <c r="AG52" s="342"/>
      <c r="AH52" s="341"/>
      <c r="AI52" s="211"/>
      <c r="AJ52" s="211"/>
      <c r="AK52" s="342"/>
      <c r="AL52" s="339"/>
      <c r="AM52" s="136"/>
      <c r="AN52" s="136"/>
      <c r="AO52" s="246"/>
      <c r="AP52" s="343"/>
      <c r="AQ52" s="136"/>
      <c r="AR52" s="136"/>
      <c r="AS52" s="344"/>
      <c r="AT52" s="207"/>
      <c r="AU52" s="136"/>
      <c r="AV52" s="136"/>
      <c r="AW52" s="246"/>
      <c r="AX52" s="161" t="s">
        <v>26</v>
      </c>
    </row>
    <row r="53" spans="1:50" s="150" customFormat="1" x14ac:dyDescent="0.3">
      <c r="A53" s="334" t="s">
        <v>85</v>
      </c>
      <c r="B53" s="166" t="s">
        <v>86</v>
      </c>
      <c r="C53" s="207">
        <v>30</v>
      </c>
      <c r="D53" s="345">
        <v>0</v>
      </c>
      <c r="E53" s="336">
        <f t="shared" si="23"/>
        <v>30</v>
      </c>
      <c r="F53" s="136">
        <f t="shared" si="24"/>
        <v>30</v>
      </c>
      <c r="G53" s="336">
        <v>20</v>
      </c>
      <c r="H53" s="337">
        <f t="shared" si="25"/>
        <v>50</v>
      </c>
      <c r="I53" s="338">
        <f t="shared" si="26"/>
        <v>2</v>
      </c>
      <c r="J53" s="339"/>
      <c r="K53" s="136"/>
      <c r="L53" s="136"/>
      <c r="M53" s="340"/>
      <c r="N53" s="339">
        <v>30</v>
      </c>
      <c r="O53" s="136">
        <v>0</v>
      </c>
      <c r="P53" s="136">
        <v>20</v>
      </c>
      <c r="Q53" s="340">
        <v>2</v>
      </c>
      <c r="R53" s="341"/>
      <c r="S53" s="211"/>
      <c r="T53" s="211"/>
      <c r="U53" s="342"/>
      <c r="V53" s="341"/>
      <c r="W53" s="211"/>
      <c r="X53" s="211"/>
      <c r="Y53" s="342"/>
      <c r="Z53" s="341"/>
      <c r="AA53" s="211"/>
      <c r="AB53" s="211"/>
      <c r="AC53" s="342"/>
      <c r="AD53" s="341"/>
      <c r="AE53" s="211"/>
      <c r="AF53" s="211"/>
      <c r="AG53" s="342"/>
      <c r="AH53" s="341"/>
      <c r="AI53" s="211"/>
      <c r="AJ53" s="211"/>
      <c r="AK53" s="342"/>
      <c r="AL53" s="339"/>
      <c r="AM53" s="136"/>
      <c r="AN53" s="136"/>
      <c r="AO53" s="246"/>
      <c r="AP53" s="343"/>
      <c r="AQ53" s="136"/>
      <c r="AR53" s="136"/>
      <c r="AS53" s="344"/>
      <c r="AT53" s="207"/>
      <c r="AU53" s="136"/>
      <c r="AV53" s="136"/>
      <c r="AW53" s="246"/>
      <c r="AX53" s="161" t="s">
        <v>31</v>
      </c>
    </row>
    <row r="54" spans="1:50" s="150" customFormat="1" x14ac:dyDescent="0.3">
      <c r="A54" s="334" t="s">
        <v>87</v>
      </c>
      <c r="B54" s="135" t="s">
        <v>88</v>
      </c>
      <c r="C54" s="165">
        <f>J54+N54+R54+V54+Z54+AD54+AH54+AL54+AP54+AT54</f>
        <v>15</v>
      </c>
      <c r="D54" s="346">
        <f>K54+O54+S54+W54+AA54+AE54+AI54+AM54+AQ54+AU54</f>
        <v>15</v>
      </c>
      <c r="E54" s="347">
        <f t="shared" si="23"/>
        <v>30</v>
      </c>
      <c r="F54" s="211">
        <f t="shared" si="24"/>
        <v>30</v>
      </c>
      <c r="G54" s="347">
        <v>20</v>
      </c>
      <c r="H54" s="348">
        <f t="shared" si="25"/>
        <v>50</v>
      </c>
      <c r="I54" s="349">
        <f>M54+Q54+U54+Y54+AC54+AG54+AK54+AO54+AS54+AW54</f>
        <v>2</v>
      </c>
      <c r="J54" s="341"/>
      <c r="K54" s="211"/>
      <c r="L54" s="211"/>
      <c r="M54" s="342"/>
      <c r="N54" s="341">
        <v>15</v>
      </c>
      <c r="O54" s="211">
        <v>15</v>
      </c>
      <c r="P54" s="211">
        <v>20</v>
      </c>
      <c r="Q54" s="342">
        <v>2</v>
      </c>
      <c r="R54" s="341"/>
      <c r="S54" s="211"/>
      <c r="T54" s="211"/>
      <c r="U54" s="342"/>
      <c r="V54" s="341"/>
      <c r="W54" s="211"/>
      <c r="X54" s="211"/>
      <c r="Y54" s="342"/>
      <c r="Z54" s="341"/>
      <c r="AA54" s="211"/>
      <c r="AB54" s="211"/>
      <c r="AC54" s="342"/>
      <c r="AD54" s="341"/>
      <c r="AE54" s="211"/>
      <c r="AF54" s="211"/>
      <c r="AG54" s="342"/>
      <c r="AH54" s="341"/>
      <c r="AI54" s="211"/>
      <c r="AJ54" s="211"/>
      <c r="AK54" s="342"/>
      <c r="AL54" s="341"/>
      <c r="AM54" s="211"/>
      <c r="AN54" s="211"/>
      <c r="AO54" s="212"/>
      <c r="AP54" s="350"/>
      <c r="AQ54" s="211"/>
      <c r="AR54" s="211"/>
      <c r="AS54" s="351"/>
      <c r="AT54" s="165"/>
      <c r="AU54" s="211"/>
      <c r="AV54" s="211"/>
      <c r="AW54" s="212"/>
      <c r="AX54" s="352" t="s">
        <v>31</v>
      </c>
    </row>
    <row r="55" spans="1:50" s="150" customFormat="1" x14ac:dyDescent="0.3">
      <c r="A55" s="334" t="s">
        <v>89</v>
      </c>
      <c r="B55" s="135" t="s">
        <v>90</v>
      </c>
      <c r="C55" s="165">
        <v>30</v>
      </c>
      <c r="D55" s="346">
        <v>15</v>
      </c>
      <c r="E55" s="347">
        <f t="shared" si="23"/>
        <v>45</v>
      </c>
      <c r="F55" s="211">
        <f t="shared" si="24"/>
        <v>45</v>
      </c>
      <c r="G55" s="347">
        <v>30</v>
      </c>
      <c r="H55" s="348">
        <f t="shared" si="25"/>
        <v>75</v>
      </c>
      <c r="I55" s="349">
        <f t="shared" si="26"/>
        <v>3</v>
      </c>
      <c r="J55" s="341"/>
      <c r="K55" s="211"/>
      <c r="L55" s="211"/>
      <c r="M55" s="342"/>
      <c r="N55" s="341"/>
      <c r="O55" s="211"/>
      <c r="P55" s="211"/>
      <c r="Q55" s="342"/>
      <c r="R55" s="341"/>
      <c r="S55" s="211"/>
      <c r="T55" s="211"/>
      <c r="U55" s="342"/>
      <c r="V55" s="341"/>
      <c r="W55" s="211"/>
      <c r="X55" s="211"/>
      <c r="Y55" s="342"/>
      <c r="Z55" s="341">
        <v>30</v>
      </c>
      <c r="AA55" s="211">
        <v>15</v>
      </c>
      <c r="AB55" s="211">
        <v>30</v>
      </c>
      <c r="AC55" s="342">
        <v>3</v>
      </c>
      <c r="AD55" s="341"/>
      <c r="AE55" s="211"/>
      <c r="AF55" s="211"/>
      <c r="AG55" s="342"/>
      <c r="AH55" s="341"/>
      <c r="AI55" s="211"/>
      <c r="AJ55" s="211"/>
      <c r="AK55" s="342"/>
      <c r="AL55" s="341"/>
      <c r="AM55" s="211"/>
      <c r="AN55" s="211"/>
      <c r="AO55" s="212"/>
      <c r="AP55" s="350"/>
      <c r="AQ55" s="211"/>
      <c r="AR55" s="211"/>
      <c r="AS55" s="351"/>
      <c r="AT55" s="165"/>
      <c r="AU55" s="211"/>
      <c r="AV55" s="211"/>
      <c r="AW55" s="212"/>
      <c r="AX55" s="352" t="s">
        <v>52</v>
      </c>
    </row>
    <row r="56" spans="1:50" s="150" customFormat="1" x14ac:dyDescent="0.3">
      <c r="A56" s="334" t="s">
        <v>91</v>
      </c>
      <c r="B56" s="166" t="s">
        <v>92</v>
      </c>
      <c r="C56" s="207">
        <v>30</v>
      </c>
      <c r="D56" s="345">
        <v>15</v>
      </c>
      <c r="E56" s="336">
        <f t="shared" si="23"/>
        <v>45</v>
      </c>
      <c r="F56" s="136">
        <f t="shared" si="24"/>
        <v>45</v>
      </c>
      <c r="G56" s="336">
        <v>30</v>
      </c>
      <c r="H56" s="337">
        <f t="shared" si="25"/>
        <v>75</v>
      </c>
      <c r="I56" s="338">
        <f t="shared" si="26"/>
        <v>3</v>
      </c>
      <c r="J56" s="339"/>
      <c r="K56" s="136"/>
      <c r="L56" s="136"/>
      <c r="M56" s="340"/>
      <c r="N56" s="339"/>
      <c r="O56" s="136"/>
      <c r="P56" s="136"/>
      <c r="Q56" s="340"/>
      <c r="R56" s="341"/>
      <c r="S56" s="211"/>
      <c r="T56" s="211"/>
      <c r="U56" s="342"/>
      <c r="V56" s="341"/>
      <c r="W56" s="211"/>
      <c r="X56" s="211"/>
      <c r="Y56" s="342"/>
      <c r="Z56" s="341">
        <v>30</v>
      </c>
      <c r="AA56" s="211">
        <v>15</v>
      </c>
      <c r="AB56" s="211">
        <v>30</v>
      </c>
      <c r="AC56" s="342">
        <v>3</v>
      </c>
      <c r="AD56" s="341"/>
      <c r="AE56" s="211"/>
      <c r="AF56" s="211"/>
      <c r="AG56" s="342"/>
      <c r="AH56" s="341"/>
      <c r="AI56" s="211"/>
      <c r="AJ56" s="211"/>
      <c r="AK56" s="342"/>
      <c r="AL56" s="339"/>
      <c r="AM56" s="136"/>
      <c r="AN56" s="136"/>
      <c r="AO56" s="246"/>
      <c r="AP56" s="343"/>
      <c r="AQ56" s="136"/>
      <c r="AR56" s="136"/>
      <c r="AS56" s="344"/>
      <c r="AT56" s="207"/>
      <c r="AU56" s="136"/>
      <c r="AV56" s="136"/>
      <c r="AW56" s="246"/>
      <c r="AX56" s="161" t="s">
        <v>52</v>
      </c>
    </row>
    <row r="57" spans="1:50" s="363" customFormat="1" x14ac:dyDescent="0.3">
      <c r="A57" s="353" t="s">
        <v>93</v>
      </c>
      <c r="B57" s="335" t="s">
        <v>94</v>
      </c>
      <c r="C57" s="354">
        <v>20</v>
      </c>
      <c r="D57" s="345">
        <v>10</v>
      </c>
      <c r="E57" s="355">
        <f t="shared" si="23"/>
        <v>30</v>
      </c>
      <c r="F57" s="345">
        <f t="shared" si="24"/>
        <v>30</v>
      </c>
      <c r="G57" s="355">
        <v>20</v>
      </c>
      <c r="H57" s="356">
        <f t="shared" si="25"/>
        <v>50</v>
      </c>
      <c r="I57" s="357">
        <f t="shared" si="26"/>
        <v>2</v>
      </c>
      <c r="J57" s="358"/>
      <c r="K57" s="345"/>
      <c r="L57" s="345"/>
      <c r="M57" s="340"/>
      <c r="N57" s="358"/>
      <c r="O57" s="345"/>
      <c r="P57" s="345"/>
      <c r="Q57" s="340"/>
      <c r="R57" s="359"/>
      <c r="S57" s="346"/>
      <c r="T57" s="346"/>
      <c r="U57" s="342"/>
      <c r="V57" s="359"/>
      <c r="W57" s="346"/>
      <c r="X57" s="346"/>
      <c r="Y57" s="342"/>
      <c r="Z57" s="359"/>
      <c r="AA57" s="360"/>
      <c r="AB57" s="346"/>
      <c r="AC57" s="342"/>
      <c r="AD57" s="359"/>
      <c r="AE57" s="346"/>
      <c r="AF57" s="346"/>
      <c r="AG57" s="342"/>
      <c r="AH57" s="359">
        <v>20</v>
      </c>
      <c r="AI57" s="346">
        <v>10</v>
      </c>
      <c r="AJ57" s="346">
        <v>20</v>
      </c>
      <c r="AK57" s="342">
        <v>2</v>
      </c>
      <c r="AL57" s="358"/>
      <c r="AM57" s="345"/>
      <c r="AN57" s="345"/>
      <c r="AO57" s="246"/>
      <c r="AP57" s="361"/>
      <c r="AQ57" s="345"/>
      <c r="AR57" s="345"/>
      <c r="AS57" s="344"/>
      <c r="AT57" s="354"/>
      <c r="AU57" s="345"/>
      <c r="AV57" s="345"/>
      <c r="AW57" s="246"/>
      <c r="AX57" s="362" t="s">
        <v>57</v>
      </c>
    </row>
    <row r="58" spans="1:50" s="150" customFormat="1" x14ac:dyDescent="0.3">
      <c r="A58" s="334" t="s">
        <v>95</v>
      </c>
      <c r="B58" s="166" t="s">
        <v>96</v>
      </c>
      <c r="C58" s="207">
        <v>20</v>
      </c>
      <c r="D58" s="345">
        <v>10</v>
      </c>
      <c r="E58" s="336">
        <f t="shared" si="23"/>
        <v>30</v>
      </c>
      <c r="F58" s="136">
        <f t="shared" si="24"/>
        <v>30</v>
      </c>
      <c r="G58" s="336">
        <v>20</v>
      </c>
      <c r="H58" s="337">
        <f t="shared" si="25"/>
        <v>50</v>
      </c>
      <c r="I58" s="357">
        <f t="shared" si="26"/>
        <v>2</v>
      </c>
      <c r="J58" s="339"/>
      <c r="K58" s="136"/>
      <c r="L58" s="136"/>
      <c r="M58" s="340"/>
      <c r="N58" s="339"/>
      <c r="O58" s="136"/>
      <c r="P58" s="136"/>
      <c r="Q58" s="340"/>
      <c r="R58" s="341"/>
      <c r="S58" s="211"/>
      <c r="T58" s="211"/>
      <c r="U58" s="342"/>
      <c r="V58" s="341"/>
      <c r="W58" s="211"/>
      <c r="X58" s="211"/>
      <c r="Y58" s="342"/>
      <c r="Z58" s="341">
        <v>20</v>
      </c>
      <c r="AA58" s="211">
        <v>10</v>
      </c>
      <c r="AB58" s="211">
        <v>20</v>
      </c>
      <c r="AC58" s="342">
        <v>2</v>
      </c>
      <c r="AD58" s="341"/>
      <c r="AE58" s="211"/>
      <c r="AF58" s="211"/>
      <c r="AG58" s="342"/>
      <c r="AH58" s="341"/>
      <c r="AI58" s="211"/>
      <c r="AJ58" s="211"/>
      <c r="AK58" s="342"/>
      <c r="AL58" s="339"/>
      <c r="AM58" s="136"/>
      <c r="AN58" s="136"/>
      <c r="AO58" s="246"/>
      <c r="AP58" s="343"/>
      <c r="AQ58" s="136"/>
      <c r="AR58" s="136"/>
      <c r="AS58" s="344"/>
      <c r="AT58" s="207"/>
      <c r="AU58" s="136"/>
      <c r="AV58" s="136"/>
      <c r="AW58" s="246"/>
      <c r="AX58" s="161" t="s">
        <v>52</v>
      </c>
    </row>
    <row r="59" spans="1:50" s="363" customFormat="1" x14ac:dyDescent="0.3">
      <c r="A59" s="353" t="s">
        <v>97</v>
      </c>
      <c r="B59" s="335" t="s">
        <v>98</v>
      </c>
      <c r="C59" s="354">
        <v>20</v>
      </c>
      <c r="D59" s="345">
        <v>10</v>
      </c>
      <c r="E59" s="355">
        <f>SUM(C59:D59)</f>
        <v>30</v>
      </c>
      <c r="F59" s="345">
        <f t="shared" si="24"/>
        <v>30</v>
      </c>
      <c r="G59" s="355">
        <v>20</v>
      </c>
      <c r="H59" s="356">
        <f>SUM(F59:G59)</f>
        <v>50</v>
      </c>
      <c r="I59" s="357">
        <f t="shared" si="26"/>
        <v>2</v>
      </c>
      <c r="J59" s="358"/>
      <c r="K59" s="345"/>
      <c r="L59" s="345"/>
      <c r="M59" s="340"/>
      <c r="N59" s="358"/>
      <c r="O59" s="345"/>
      <c r="P59" s="345"/>
      <c r="Q59" s="340"/>
      <c r="R59" s="359"/>
      <c r="S59" s="346"/>
      <c r="T59" s="346"/>
      <c r="U59" s="342"/>
      <c r="V59" s="359"/>
      <c r="W59" s="346"/>
      <c r="X59" s="346"/>
      <c r="Y59" s="342"/>
      <c r="Z59" s="359"/>
      <c r="AA59" s="346"/>
      <c r="AB59" s="346"/>
      <c r="AC59" s="342"/>
      <c r="AD59" s="359">
        <v>20</v>
      </c>
      <c r="AE59" s="346">
        <v>10</v>
      </c>
      <c r="AF59" s="346">
        <v>20</v>
      </c>
      <c r="AG59" s="342">
        <v>2</v>
      </c>
      <c r="AH59" s="359"/>
      <c r="AI59" s="346"/>
      <c r="AJ59" s="346"/>
      <c r="AK59" s="342"/>
      <c r="AL59" s="358"/>
      <c r="AM59" s="345"/>
      <c r="AN59" s="345"/>
      <c r="AO59" s="246"/>
      <c r="AP59" s="361"/>
      <c r="AQ59" s="345"/>
      <c r="AR59" s="345"/>
      <c r="AS59" s="344"/>
      <c r="AT59" s="354"/>
      <c r="AU59" s="345"/>
      <c r="AV59" s="345"/>
      <c r="AW59" s="246"/>
      <c r="AX59" s="362" t="s">
        <v>99</v>
      </c>
    </row>
    <row r="60" spans="1:50" s="150" customFormat="1" x14ac:dyDescent="0.3">
      <c r="A60" s="334" t="s">
        <v>100</v>
      </c>
      <c r="B60" s="166" t="s">
        <v>101</v>
      </c>
      <c r="C60" s="207">
        <v>20</v>
      </c>
      <c r="D60" s="345">
        <v>10</v>
      </c>
      <c r="E60" s="336">
        <f t="shared" si="23"/>
        <v>30</v>
      </c>
      <c r="F60" s="136">
        <f t="shared" si="24"/>
        <v>30</v>
      </c>
      <c r="G60" s="336">
        <v>20</v>
      </c>
      <c r="H60" s="337">
        <f t="shared" si="25"/>
        <v>50</v>
      </c>
      <c r="I60" s="338">
        <v>2</v>
      </c>
      <c r="J60" s="339"/>
      <c r="K60" s="136"/>
      <c r="L60" s="136"/>
      <c r="M60" s="340"/>
      <c r="N60" s="339"/>
      <c r="O60" s="136"/>
      <c r="P60" s="136"/>
      <c r="Q60" s="340"/>
      <c r="R60" s="341"/>
      <c r="S60" s="211"/>
      <c r="T60" s="211"/>
      <c r="U60" s="342"/>
      <c r="V60" s="341"/>
      <c r="W60" s="211"/>
      <c r="X60" s="211"/>
      <c r="Y60" s="342"/>
      <c r="Z60" s="341">
        <v>20</v>
      </c>
      <c r="AA60" s="211">
        <v>10</v>
      </c>
      <c r="AB60" s="211">
        <v>20</v>
      </c>
      <c r="AC60" s="342">
        <v>2</v>
      </c>
      <c r="AD60" s="341"/>
      <c r="AE60" s="211"/>
      <c r="AF60" s="211"/>
      <c r="AG60" s="342"/>
      <c r="AH60" s="341"/>
      <c r="AI60" s="211"/>
      <c r="AJ60" s="211"/>
      <c r="AK60" s="342"/>
      <c r="AL60" s="339"/>
      <c r="AM60" s="136"/>
      <c r="AN60" s="136"/>
      <c r="AO60" s="246"/>
      <c r="AP60" s="343"/>
      <c r="AQ60" s="136"/>
      <c r="AR60" s="136"/>
      <c r="AS60" s="344"/>
      <c r="AT60" s="207"/>
      <c r="AU60" s="136"/>
      <c r="AV60" s="136"/>
      <c r="AW60" s="246"/>
      <c r="AX60" s="161" t="s">
        <v>52</v>
      </c>
    </row>
    <row r="61" spans="1:50" s="150" customFormat="1" x14ac:dyDescent="0.3">
      <c r="A61" s="364" t="s">
        <v>102</v>
      </c>
      <c r="B61" s="135" t="s">
        <v>103</v>
      </c>
      <c r="C61" s="165">
        <v>20</v>
      </c>
      <c r="D61" s="346">
        <v>10</v>
      </c>
      <c r="E61" s="347">
        <f t="shared" si="23"/>
        <v>30</v>
      </c>
      <c r="F61" s="211">
        <f t="shared" si="24"/>
        <v>30</v>
      </c>
      <c r="G61" s="336">
        <v>20</v>
      </c>
      <c r="H61" s="348">
        <f t="shared" si="25"/>
        <v>50</v>
      </c>
      <c r="I61" s="349">
        <f t="shared" si="26"/>
        <v>2</v>
      </c>
      <c r="J61" s="341"/>
      <c r="K61" s="211"/>
      <c r="L61" s="211"/>
      <c r="M61" s="342"/>
      <c r="N61" s="341">
        <v>20</v>
      </c>
      <c r="O61" s="211">
        <v>10</v>
      </c>
      <c r="P61" s="211">
        <v>20</v>
      </c>
      <c r="Q61" s="342">
        <v>2</v>
      </c>
      <c r="R61" s="341"/>
      <c r="S61" s="211"/>
      <c r="T61" s="211"/>
      <c r="U61" s="342"/>
      <c r="V61" s="341"/>
      <c r="W61" s="211"/>
      <c r="X61" s="211"/>
      <c r="Y61" s="342"/>
      <c r="Z61" s="341"/>
      <c r="AA61" s="211"/>
      <c r="AB61" s="211"/>
      <c r="AC61" s="342"/>
      <c r="AD61" s="341"/>
      <c r="AE61" s="211"/>
      <c r="AF61" s="211"/>
      <c r="AG61" s="342"/>
      <c r="AH61" s="341"/>
      <c r="AI61" s="211"/>
      <c r="AJ61" s="211"/>
      <c r="AK61" s="342"/>
      <c r="AL61" s="341"/>
      <c r="AM61" s="211"/>
      <c r="AN61" s="211"/>
      <c r="AO61" s="212"/>
      <c r="AP61" s="350"/>
      <c r="AQ61" s="211"/>
      <c r="AR61" s="211"/>
      <c r="AS61" s="351"/>
      <c r="AT61" s="165"/>
      <c r="AU61" s="211"/>
      <c r="AV61" s="211"/>
      <c r="AW61" s="212"/>
      <c r="AX61" s="352" t="s">
        <v>31</v>
      </c>
    </row>
    <row r="62" spans="1:50" s="150" customFormat="1" x14ac:dyDescent="0.3">
      <c r="A62" s="364" t="s">
        <v>104</v>
      </c>
      <c r="B62" s="166" t="s">
        <v>105</v>
      </c>
      <c r="C62" s="207">
        <v>20</v>
      </c>
      <c r="D62" s="345">
        <v>0</v>
      </c>
      <c r="E62" s="336">
        <f t="shared" si="23"/>
        <v>20</v>
      </c>
      <c r="F62" s="136">
        <f t="shared" si="24"/>
        <v>20</v>
      </c>
      <c r="G62" s="336">
        <v>30</v>
      </c>
      <c r="H62" s="337">
        <f t="shared" si="25"/>
        <v>50</v>
      </c>
      <c r="I62" s="338">
        <v>2</v>
      </c>
      <c r="J62" s="339"/>
      <c r="K62" s="136"/>
      <c r="L62" s="136"/>
      <c r="M62" s="340"/>
      <c r="N62" s="339"/>
      <c r="O62" s="136"/>
      <c r="P62" s="136"/>
      <c r="Q62" s="340"/>
      <c r="R62" s="341"/>
      <c r="S62" s="211"/>
      <c r="T62" s="211"/>
      <c r="U62" s="342"/>
      <c r="V62" s="341"/>
      <c r="W62" s="211"/>
      <c r="X62" s="211"/>
      <c r="Y62" s="342"/>
      <c r="Z62" s="341"/>
      <c r="AA62" s="211"/>
      <c r="AB62" s="211"/>
      <c r="AC62" s="342"/>
      <c r="AD62" s="341"/>
      <c r="AE62" s="211"/>
      <c r="AF62" s="211"/>
      <c r="AG62" s="342"/>
      <c r="AH62" s="341"/>
      <c r="AI62" s="211"/>
      <c r="AJ62" s="211"/>
      <c r="AK62" s="342"/>
      <c r="AL62" s="339">
        <v>20</v>
      </c>
      <c r="AM62" s="136">
        <v>0</v>
      </c>
      <c r="AN62" s="136">
        <v>30</v>
      </c>
      <c r="AO62" s="246">
        <v>2</v>
      </c>
      <c r="AP62" s="343"/>
      <c r="AQ62" s="136"/>
      <c r="AR62" s="136"/>
      <c r="AS62" s="344"/>
      <c r="AT62" s="207"/>
      <c r="AU62" s="136"/>
      <c r="AV62" s="136"/>
      <c r="AW62" s="246"/>
      <c r="AX62" s="161" t="s">
        <v>78</v>
      </c>
    </row>
    <row r="63" spans="1:50" s="150" customFormat="1" ht="24.9" customHeight="1" thickBot="1" x14ac:dyDescent="0.35">
      <c r="A63" s="364" t="s">
        <v>106</v>
      </c>
      <c r="B63" s="365" t="s">
        <v>107</v>
      </c>
      <c r="C63" s="240">
        <v>20</v>
      </c>
      <c r="D63" s="366">
        <v>10</v>
      </c>
      <c r="E63" s="367">
        <f t="shared" si="23"/>
        <v>30</v>
      </c>
      <c r="F63" s="241">
        <f t="shared" si="24"/>
        <v>30</v>
      </c>
      <c r="G63" s="336">
        <v>20</v>
      </c>
      <c r="H63" s="368">
        <f t="shared" si="25"/>
        <v>50</v>
      </c>
      <c r="I63" s="338">
        <f t="shared" si="26"/>
        <v>2</v>
      </c>
      <c r="J63" s="369"/>
      <c r="K63" s="241"/>
      <c r="L63" s="241"/>
      <c r="M63" s="370"/>
      <c r="N63" s="369"/>
      <c r="O63" s="241"/>
      <c r="P63" s="241"/>
      <c r="Q63" s="370"/>
      <c r="R63" s="371"/>
      <c r="S63" s="372"/>
      <c r="T63" s="372"/>
      <c r="U63" s="373"/>
      <c r="V63" s="371"/>
      <c r="W63" s="372"/>
      <c r="X63" s="372"/>
      <c r="Y63" s="373"/>
      <c r="Z63" s="371"/>
      <c r="AA63" s="372"/>
      <c r="AB63" s="372"/>
      <c r="AC63" s="373"/>
      <c r="AD63" s="371"/>
      <c r="AE63" s="372"/>
      <c r="AF63" s="372"/>
      <c r="AG63" s="373"/>
      <c r="AH63" s="371">
        <v>20</v>
      </c>
      <c r="AI63" s="372">
        <v>10</v>
      </c>
      <c r="AJ63" s="372">
        <v>20</v>
      </c>
      <c r="AK63" s="373">
        <v>2</v>
      </c>
      <c r="AL63" s="369"/>
      <c r="AM63" s="241"/>
      <c r="AN63" s="241"/>
      <c r="AO63" s="374"/>
      <c r="AP63" s="375"/>
      <c r="AQ63" s="241"/>
      <c r="AR63" s="241"/>
      <c r="AS63" s="376"/>
      <c r="AT63" s="377"/>
      <c r="AU63" s="298"/>
      <c r="AV63" s="298"/>
      <c r="AW63" s="302"/>
      <c r="AX63" s="378" t="s">
        <v>57</v>
      </c>
    </row>
    <row r="64" spans="1:50" s="393" customFormat="1" x14ac:dyDescent="0.3">
      <c r="A64" s="379">
        <v>38</v>
      </c>
      <c r="B64" s="380" t="s">
        <v>108</v>
      </c>
      <c r="C64" s="381">
        <f>SUM(C65:C68)</f>
        <v>80</v>
      </c>
      <c r="D64" s="381">
        <f t="shared" ref="D64:E64" si="27">SUM(D65:D68)</f>
        <v>105</v>
      </c>
      <c r="E64" s="381">
        <f t="shared" si="27"/>
        <v>185</v>
      </c>
      <c r="F64" s="382">
        <f>SUM(F65:F68)</f>
        <v>185</v>
      </c>
      <c r="G64" s="382">
        <f>G65+G66+G67+G68</f>
        <v>190</v>
      </c>
      <c r="H64" s="383">
        <f>H65+H66+H67+H68</f>
        <v>375</v>
      </c>
      <c r="I64" s="384">
        <f t="shared" ref="I64:AW64" si="28">SUM(I65:I68)</f>
        <v>15</v>
      </c>
      <c r="J64" s="385">
        <f t="shared" si="28"/>
        <v>0</v>
      </c>
      <c r="K64" s="382">
        <f t="shared" si="28"/>
        <v>0</v>
      </c>
      <c r="L64" s="382">
        <f t="shared" si="28"/>
        <v>0</v>
      </c>
      <c r="M64" s="386">
        <f t="shared" si="28"/>
        <v>0</v>
      </c>
      <c r="N64" s="387">
        <f t="shared" si="28"/>
        <v>0</v>
      </c>
      <c r="O64" s="388">
        <f t="shared" si="28"/>
        <v>0</v>
      </c>
      <c r="P64" s="388">
        <f t="shared" si="28"/>
        <v>0</v>
      </c>
      <c r="Q64" s="389">
        <f t="shared" si="28"/>
        <v>0</v>
      </c>
      <c r="R64" s="381">
        <f t="shared" si="28"/>
        <v>0</v>
      </c>
      <c r="S64" s="382">
        <f t="shared" si="28"/>
        <v>0</v>
      </c>
      <c r="T64" s="382">
        <f t="shared" si="28"/>
        <v>0</v>
      </c>
      <c r="U64" s="390">
        <f t="shared" si="28"/>
        <v>0</v>
      </c>
      <c r="V64" s="385">
        <f t="shared" si="28"/>
        <v>60</v>
      </c>
      <c r="W64" s="382">
        <f t="shared" si="28"/>
        <v>75</v>
      </c>
      <c r="X64" s="382">
        <f t="shared" si="28"/>
        <v>140</v>
      </c>
      <c r="Y64" s="390">
        <f t="shared" si="28"/>
        <v>11</v>
      </c>
      <c r="Z64" s="385">
        <f t="shared" si="28"/>
        <v>0</v>
      </c>
      <c r="AA64" s="382">
        <f t="shared" si="28"/>
        <v>0</v>
      </c>
      <c r="AB64" s="382">
        <f t="shared" si="28"/>
        <v>0</v>
      </c>
      <c r="AC64" s="390">
        <v>0</v>
      </c>
      <c r="AD64" s="385">
        <f t="shared" si="28"/>
        <v>20</v>
      </c>
      <c r="AE64" s="382">
        <f t="shared" si="28"/>
        <v>30</v>
      </c>
      <c r="AF64" s="382">
        <f t="shared" si="28"/>
        <v>50</v>
      </c>
      <c r="AG64" s="390">
        <v>4</v>
      </c>
      <c r="AH64" s="385">
        <f t="shared" si="28"/>
        <v>0</v>
      </c>
      <c r="AI64" s="382">
        <f t="shared" si="28"/>
        <v>0</v>
      </c>
      <c r="AJ64" s="382">
        <f t="shared" si="28"/>
        <v>0</v>
      </c>
      <c r="AK64" s="390">
        <f t="shared" si="28"/>
        <v>0</v>
      </c>
      <c r="AL64" s="385">
        <f t="shared" si="28"/>
        <v>0</v>
      </c>
      <c r="AM64" s="382">
        <f t="shared" si="28"/>
        <v>0</v>
      </c>
      <c r="AN64" s="382">
        <f t="shared" si="28"/>
        <v>0</v>
      </c>
      <c r="AO64" s="386">
        <f t="shared" si="28"/>
        <v>0</v>
      </c>
      <c r="AP64" s="387">
        <f t="shared" si="28"/>
        <v>0</v>
      </c>
      <c r="AQ64" s="388">
        <f t="shared" si="28"/>
        <v>0</v>
      </c>
      <c r="AR64" s="388">
        <f t="shared" si="28"/>
        <v>0</v>
      </c>
      <c r="AS64" s="391">
        <f t="shared" si="28"/>
        <v>0</v>
      </c>
      <c r="AT64" s="387">
        <f t="shared" si="28"/>
        <v>0</v>
      </c>
      <c r="AU64" s="388">
        <f t="shared" si="28"/>
        <v>0</v>
      </c>
      <c r="AV64" s="388">
        <f t="shared" si="28"/>
        <v>0</v>
      </c>
      <c r="AW64" s="389">
        <f t="shared" si="28"/>
        <v>0</v>
      </c>
      <c r="AX64" s="392" t="s">
        <v>109</v>
      </c>
    </row>
    <row r="65" spans="1:50" s="150" customFormat="1" ht="26.4" x14ac:dyDescent="0.3">
      <c r="A65" s="152" t="s">
        <v>110</v>
      </c>
      <c r="B65" s="135" t="s">
        <v>111</v>
      </c>
      <c r="C65" s="165">
        <v>20</v>
      </c>
      <c r="D65" s="211">
        <v>30</v>
      </c>
      <c r="E65" s="347">
        <f t="shared" si="23"/>
        <v>50</v>
      </c>
      <c r="F65" s="211">
        <f t="shared" si="24"/>
        <v>50</v>
      </c>
      <c r="G65" s="347">
        <v>50</v>
      </c>
      <c r="H65" s="348">
        <f t="shared" si="25"/>
        <v>100</v>
      </c>
      <c r="I65" s="349">
        <v>4</v>
      </c>
      <c r="J65" s="341"/>
      <c r="K65" s="211"/>
      <c r="L65" s="211"/>
      <c r="M65" s="212"/>
      <c r="N65" s="141"/>
      <c r="O65" s="84"/>
      <c r="P65" s="84"/>
      <c r="Q65" s="167"/>
      <c r="R65" s="341"/>
      <c r="S65" s="211"/>
      <c r="T65" s="211"/>
      <c r="U65" s="342"/>
      <c r="V65" s="341">
        <v>20</v>
      </c>
      <c r="W65" s="211">
        <v>30</v>
      </c>
      <c r="X65" s="211">
        <v>50</v>
      </c>
      <c r="Y65" s="342">
        <v>4</v>
      </c>
      <c r="Z65" s="341"/>
      <c r="AA65" s="211"/>
      <c r="AB65" s="211"/>
      <c r="AC65" s="342"/>
      <c r="AD65" s="341"/>
      <c r="AE65" s="211"/>
      <c r="AF65" s="211"/>
      <c r="AG65" s="342"/>
      <c r="AH65" s="341"/>
      <c r="AI65" s="211"/>
      <c r="AJ65" s="211"/>
      <c r="AK65" s="342"/>
      <c r="AL65" s="341"/>
      <c r="AM65" s="211"/>
      <c r="AN65" s="211"/>
      <c r="AO65" s="394"/>
      <c r="AP65" s="141"/>
      <c r="AQ65" s="84"/>
      <c r="AR65" s="84"/>
      <c r="AS65" s="148"/>
      <c r="AT65" s="141"/>
      <c r="AU65" s="84"/>
      <c r="AV65" s="84"/>
      <c r="AW65" s="167"/>
      <c r="AX65" s="395" t="s">
        <v>112</v>
      </c>
    </row>
    <row r="66" spans="1:50" s="150" customFormat="1" x14ac:dyDescent="0.3">
      <c r="A66" s="134" t="s">
        <v>113</v>
      </c>
      <c r="B66" s="166" t="s">
        <v>114</v>
      </c>
      <c r="C66" s="165">
        <v>20</v>
      </c>
      <c r="D66" s="136">
        <v>15</v>
      </c>
      <c r="E66" s="336">
        <f t="shared" si="23"/>
        <v>35</v>
      </c>
      <c r="F66" s="136">
        <f t="shared" si="24"/>
        <v>35</v>
      </c>
      <c r="G66" s="336">
        <v>40</v>
      </c>
      <c r="H66" s="337">
        <f t="shared" si="25"/>
        <v>75</v>
      </c>
      <c r="I66" s="338">
        <v>3</v>
      </c>
      <c r="J66" s="339"/>
      <c r="K66" s="136"/>
      <c r="L66" s="136"/>
      <c r="M66" s="246"/>
      <c r="N66" s="147"/>
      <c r="O66" s="86"/>
      <c r="P66" s="86"/>
      <c r="Q66" s="167"/>
      <c r="R66" s="207"/>
      <c r="S66" s="136"/>
      <c r="T66" s="136"/>
      <c r="U66" s="340"/>
      <c r="V66" s="341">
        <v>20</v>
      </c>
      <c r="W66" s="211">
        <v>15</v>
      </c>
      <c r="X66" s="211">
        <v>40</v>
      </c>
      <c r="Y66" s="342">
        <v>3</v>
      </c>
      <c r="Z66" s="341"/>
      <c r="AA66" s="211"/>
      <c r="AB66" s="211"/>
      <c r="AC66" s="342"/>
      <c r="AD66" s="339"/>
      <c r="AE66" s="136"/>
      <c r="AF66" s="136"/>
      <c r="AG66" s="340"/>
      <c r="AH66" s="339"/>
      <c r="AI66" s="136"/>
      <c r="AJ66" s="136"/>
      <c r="AK66" s="340"/>
      <c r="AL66" s="339"/>
      <c r="AM66" s="136"/>
      <c r="AN66" s="136"/>
      <c r="AO66" s="340"/>
      <c r="AP66" s="147"/>
      <c r="AQ66" s="86"/>
      <c r="AR66" s="86"/>
      <c r="AS66" s="148"/>
      <c r="AT66" s="147"/>
      <c r="AU66" s="86"/>
      <c r="AV66" s="86"/>
      <c r="AW66" s="167"/>
      <c r="AX66" s="396" t="s">
        <v>112</v>
      </c>
    </row>
    <row r="67" spans="1:50" s="150" customFormat="1" x14ac:dyDescent="0.3">
      <c r="A67" s="152" t="s">
        <v>115</v>
      </c>
      <c r="B67" s="135" t="s">
        <v>116</v>
      </c>
      <c r="C67" s="165">
        <v>20</v>
      </c>
      <c r="D67" s="211">
        <v>30</v>
      </c>
      <c r="E67" s="347">
        <f t="shared" si="23"/>
        <v>50</v>
      </c>
      <c r="F67" s="211">
        <f t="shared" si="24"/>
        <v>50</v>
      </c>
      <c r="G67" s="347">
        <v>50</v>
      </c>
      <c r="H67" s="348">
        <f t="shared" si="25"/>
        <v>100</v>
      </c>
      <c r="I67" s="349">
        <v>4</v>
      </c>
      <c r="J67" s="341"/>
      <c r="K67" s="211"/>
      <c r="L67" s="211"/>
      <c r="M67" s="212"/>
      <c r="N67" s="141"/>
      <c r="O67" s="84"/>
      <c r="P67" s="84"/>
      <c r="Q67" s="167"/>
      <c r="R67" s="165"/>
      <c r="S67" s="211"/>
      <c r="T67" s="211"/>
      <c r="U67" s="342"/>
      <c r="V67" s="341">
        <v>20</v>
      </c>
      <c r="W67" s="211">
        <v>30</v>
      </c>
      <c r="X67" s="211">
        <v>50</v>
      </c>
      <c r="Y67" s="342">
        <v>4</v>
      </c>
      <c r="Z67" s="341"/>
      <c r="AA67" s="211"/>
      <c r="AB67" s="211"/>
      <c r="AC67" s="342"/>
      <c r="AD67" s="341"/>
      <c r="AE67" s="211"/>
      <c r="AF67" s="211"/>
      <c r="AG67" s="342"/>
      <c r="AH67" s="341"/>
      <c r="AI67" s="211"/>
      <c r="AJ67" s="211"/>
      <c r="AK67" s="342"/>
      <c r="AL67" s="341"/>
      <c r="AM67" s="211"/>
      <c r="AN67" s="211"/>
      <c r="AO67" s="397"/>
      <c r="AP67" s="141"/>
      <c r="AQ67" s="84"/>
      <c r="AR67" s="84"/>
      <c r="AS67" s="148"/>
      <c r="AT67" s="141"/>
      <c r="AU67" s="84"/>
      <c r="AV67" s="84"/>
      <c r="AW67" s="167"/>
      <c r="AX67" s="395" t="s">
        <v>112</v>
      </c>
    </row>
    <row r="68" spans="1:50" s="150" customFormat="1" x14ac:dyDescent="0.3">
      <c r="A68" s="152" t="s">
        <v>117</v>
      </c>
      <c r="B68" s="135" t="s">
        <v>118</v>
      </c>
      <c r="C68" s="165">
        <v>20</v>
      </c>
      <c r="D68" s="211">
        <v>30</v>
      </c>
      <c r="E68" s="347">
        <f t="shared" si="23"/>
        <v>50</v>
      </c>
      <c r="F68" s="211">
        <f t="shared" si="24"/>
        <v>50</v>
      </c>
      <c r="G68" s="347">
        <v>50</v>
      </c>
      <c r="H68" s="348">
        <f t="shared" si="25"/>
        <v>100</v>
      </c>
      <c r="I68" s="349">
        <v>4</v>
      </c>
      <c r="J68" s="341"/>
      <c r="K68" s="211"/>
      <c r="L68" s="211"/>
      <c r="M68" s="212"/>
      <c r="N68" s="141"/>
      <c r="O68" s="398"/>
      <c r="P68" s="84"/>
      <c r="Q68" s="399"/>
      <c r="R68" s="165"/>
      <c r="S68" s="211"/>
      <c r="T68" s="211"/>
      <c r="U68" s="342"/>
      <c r="V68" s="341"/>
      <c r="W68" s="211"/>
      <c r="X68" s="211"/>
      <c r="Y68" s="342"/>
      <c r="Z68" s="341"/>
      <c r="AA68" s="211"/>
      <c r="AB68" s="211"/>
      <c r="AC68" s="342"/>
      <c r="AD68" s="341">
        <v>20</v>
      </c>
      <c r="AE68" s="211">
        <v>30</v>
      </c>
      <c r="AF68" s="211">
        <v>50</v>
      </c>
      <c r="AG68" s="342">
        <v>4</v>
      </c>
      <c r="AH68" s="341"/>
      <c r="AI68" s="211"/>
      <c r="AJ68" s="211"/>
      <c r="AK68" s="342"/>
      <c r="AL68" s="341"/>
      <c r="AM68" s="211"/>
      <c r="AN68" s="211"/>
      <c r="AO68" s="342"/>
      <c r="AP68" s="141"/>
      <c r="AQ68" s="84"/>
      <c r="AR68" s="84"/>
      <c r="AS68" s="213"/>
      <c r="AT68" s="141"/>
      <c r="AU68" s="84"/>
      <c r="AV68" s="84"/>
      <c r="AW68" s="142"/>
      <c r="AX68" s="400" t="s">
        <v>99</v>
      </c>
    </row>
    <row r="69" spans="1:50" s="393" customFormat="1" x14ac:dyDescent="0.3">
      <c r="A69" s="401">
        <v>39</v>
      </c>
      <c r="B69" s="402" t="s">
        <v>119</v>
      </c>
      <c r="C69" s="403">
        <f>SUM(C70:C77)</f>
        <v>155</v>
      </c>
      <c r="D69" s="403">
        <f>SUM(D70:D77)</f>
        <v>150</v>
      </c>
      <c r="E69" s="404">
        <f>SUM(E70:E77)</f>
        <v>305</v>
      </c>
      <c r="F69" s="404">
        <f t="shared" ref="F69:AW69" si="29">SUM(F70:F77)</f>
        <v>305</v>
      </c>
      <c r="G69" s="404">
        <f t="shared" si="29"/>
        <v>195</v>
      </c>
      <c r="H69" s="404">
        <f t="shared" si="29"/>
        <v>500</v>
      </c>
      <c r="I69" s="405">
        <f t="shared" si="29"/>
        <v>20</v>
      </c>
      <c r="J69" s="406">
        <f t="shared" si="29"/>
        <v>0</v>
      </c>
      <c r="K69" s="407">
        <f t="shared" si="29"/>
        <v>0</v>
      </c>
      <c r="L69" s="407">
        <f t="shared" si="29"/>
        <v>0</v>
      </c>
      <c r="M69" s="408">
        <f t="shared" si="29"/>
        <v>0</v>
      </c>
      <c r="N69" s="409">
        <f t="shared" si="29"/>
        <v>0</v>
      </c>
      <c r="O69" s="410">
        <f t="shared" si="29"/>
        <v>0</v>
      </c>
      <c r="P69" s="410">
        <f t="shared" si="29"/>
        <v>0</v>
      </c>
      <c r="Q69" s="411">
        <f t="shared" si="29"/>
        <v>0</v>
      </c>
      <c r="R69" s="403">
        <f t="shared" si="29"/>
        <v>0</v>
      </c>
      <c r="S69" s="407">
        <f t="shared" si="29"/>
        <v>0</v>
      </c>
      <c r="T69" s="407">
        <f t="shared" si="29"/>
        <v>0</v>
      </c>
      <c r="U69" s="405">
        <f t="shared" si="29"/>
        <v>0</v>
      </c>
      <c r="V69" s="406">
        <f t="shared" si="29"/>
        <v>0</v>
      </c>
      <c r="W69" s="407">
        <f t="shared" si="29"/>
        <v>0</v>
      </c>
      <c r="X69" s="407">
        <f t="shared" si="29"/>
        <v>0</v>
      </c>
      <c r="Y69" s="405">
        <f t="shared" si="29"/>
        <v>0</v>
      </c>
      <c r="Z69" s="406">
        <f t="shared" si="29"/>
        <v>20</v>
      </c>
      <c r="AA69" s="407">
        <f t="shared" si="29"/>
        <v>15</v>
      </c>
      <c r="AB69" s="407">
        <f t="shared" si="29"/>
        <v>15</v>
      </c>
      <c r="AC69" s="405">
        <f t="shared" si="29"/>
        <v>2</v>
      </c>
      <c r="AD69" s="406">
        <f t="shared" si="29"/>
        <v>40</v>
      </c>
      <c r="AE69" s="407">
        <f t="shared" si="29"/>
        <v>30</v>
      </c>
      <c r="AF69" s="407">
        <f t="shared" si="29"/>
        <v>80</v>
      </c>
      <c r="AG69" s="405">
        <f t="shared" si="29"/>
        <v>6</v>
      </c>
      <c r="AH69" s="406">
        <f t="shared" si="29"/>
        <v>60</v>
      </c>
      <c r="AI69" s="407">
        <f t="shared" si="29"/>
        <v>60</v>
      </c>
      <c r="AJ69" s="407">
        <f t="shared" si="29"/>
        <v>55</v>
      </c>
      <c r="AK69" s="405">
        <f t="shared" si="29"/>
        <v>7</v>
      </c>
      <c r="AL69" s="406">
        <f t="shared" si="29"/>
        <v>35</v>
      </c>
      <c r="AM69" s="407">
        <f t="shared" si="29"/>
        <v>45</v>
      </c>
      <c r="AN69" s="407">
        <f t="shared" si="29"/>
        <v>45</v>
      </c>
      <c r="AO69" s="408">
        <f t="shared" si="29"/>
        <v>5</v>
      </c>
      <c r="AP69" s="409">
        <f t="shared" si="29"/>
        <v>0</v>
      </c>
      <c r="AQ69" s="410">
        <f t="shared" si="29"/>
        <v>0</v>
      </c>
      <c r="AR69" s="410">
        <f t="shared" si="29"/>
        <v>0</v>
      </c>
      <c r="AS69" s="412">
        <f t="shared" si="29"/>
        <v>0</v>
      </c>
      <c r="AT69" s="409">
        <f t="shared" si="29"/>
        <v>0</v>
      </c>
      <c r="AU69" s="410">
        <f t="shared" si="29"/>
        <v>0</v>
      </c>
      <c r="AV69" s="410">
        <f t="shared" si="29"/>
        <v>0</v>
      </c>
      <c r="AW69" s="411">
        <f t="shared" si="29"/>
        <v>0</v>
      </c>
      <c r="AX69" s="413" t="s">
        <v>82</v>
      </c>
    </row>
    <row r="70" spans="1:50" s="150" customFormat="1" x14ac:dyDescent="0.3">
      <c r="A70" s="152" t="s">
        <v>120</v>
      </c>
      <c r="B70" s="135" t="s">
        <v>121</v>
      </c>
      <c r="C70" s="165">
        <v>20</v>
      </c>
      <c r="D70" s="211">
        <v>30</v>
      </c>
      <c r="E70" s="347">
        <f t="shared" si="23"/>
        <v>50</v>
      </c>
      <c r="F70" s="211">
        <f t="shared" si="24"/>
        <v>50</v>
      </c>
      <c r="G70" s="347">
        <v>25</v>
      </c>
      <c r="H70" s="348">
        <f t="shared" si="25"/>
        <v>75</v>
      </c>
      <c r="I70" s="349">
        <v>3</v>
      </c>
      <c r="J70" s="341"/>
      <c r="K70" s="211"/>
      <c r="L70" s="211"/>
      <c r="M70" s="212"/>
      <c r="N70" s="141"/>
      <c r="O70" s="84"/>
      <c r="P70" s="84"/>
      <c r="Q70" s="167"/>
      <c r="R70" s="165"/>
      <c r="S70" s="211"/>
      <c r="T70" s="211"/>
      <c r="U70" s="342"/>
      <c r="V70" s="341"/>
      <c r="W70" s="211"/>
      <c r="X70" s="211"/>
      <c r="Y70" s="342"/>
      <c r="Z70" s="341"/>
      <c r="AA70" s="211"/>
      <c r="AB70" s="211"/>
      <c r="AC70" s="342"/>
      <c r="AD70" s="341"/>
      <c r="AE70" s="211"/>
      <c r="AF70" s="211"/>
      <c r="AG70" s="342"/>
      <c r="AH70" s="341">
        <v>20</v>
      </c>
      <c r="AI70" s="211">
        <v>30</v>
      </c>
      <c r="AJ70" s="211">
        <v>25</v>
      </c>
      <c r="AK70" s="342">
        <v>3</v>
      </c>
      <c r="AL70" s="341"/>
      <c r="AM70" s="211"/>
      <c r="AN70" s="211"/>
      <c r="AO70" s="212"/>
      <c r="AP70" s="141"/>
      <c r="AQ70" s="84"/>
      <c r="AR70" s="84"/>
      <c r="AS70" s="148"/>
      <c r="AT70" s="414"/>
      <c r="AU70" s="415"/>
      <c r="AV70" s="415"/>
      <c r="AW70" s="416"/>
      <c r="AX70" s="395" t="s">
        <v>57</v>
      </c>
    </row>
    <row r="71" spans="1:50" s="363" customFormat="1" x14ac:dyDescent="0.3">
      <c r="A71" s="417" t="s">
        <v>122</v>
      </c>
      <c r="B71" s="335" t="s">
        <v>123</v>
      </c>
      <c r="C71" s="418">
        <v>20</v>
      </c>
      <c r="D71" s="345">
        <v>15</v>
      </c>
      <c r="E71" s="355">
        <f t="shared" si="23"/>
        <v>35</v>
      </c>
      <c r="F71" s="345">
        <f t="shared" si="24"/>
        <v>35</v>
      </c>
      <c r="G71" s="355">
        <v>15</v>
      </c>
      <c r="H71" s="356">
        <f t="shared" si="25"/>
        <v>50</v>
      </c>
      <c r="I71" s="357">
        <v>2</v>
      </c>
      <c r="J71" s="358"/>
      <c r="K71" s="345"/>
      <c r="L71" s="345"/>
      <c r="M71" s="246"/>
      <c r="N71" s="419"/>
      <c r="O71" s="420"/>
      <c r="P71" s="420"/>
      <c r="Q71" s="167"/>
      <c r="R71" s="354"/>
      <c r="S71" s="345"/>
      <c r="T71" s="345"/>
      <c r="U71" s="340"/>
      <c r="V71" s="359"/>
      <c r="W71" s="346"/>
      <c r="X71" s="346"/>
      <c r="Y71" s="342"/>
      <c r="Z71" s="359"/>
      <c r="AA71" s="346"/>
      <c r="AB71" s="346"/>
      <c r="AC71" s="342"/>
      <c r="AD71" s="359"/>
      <c r="AE71" s="346"/>
      <c r="AF71" s="346"/>
      <c r="AG71" s="342"/>
      <c r="AH71" s="359">
        <v>20</v>
      </c>
      <c r="AI71" s="346">
        <v>15</v>
      </c>
      <c r="AJ71" s="346">
        <v>15</v>
      </c>
      <c r="AK71" s="342">
        <v>2</v>
      </c>
      <c r="AL71" s="359"/>
      <c r="AM71" s="346"/>
      <c r="AN71" s="346"/>
      <c r="AO71" s="342"/>
      <c r="AP71" s="421"/>
      <c r="AQ71" s="420"/>
      <c r="AR71" s="420"/>
      <c r="AS71" s="148"/>
      <c r="AT71" s="419"/>
      <c r="AU71" s="420"/>
      <c r="AV71" s="420"/>
      <c r="AW71" s="167"/>
      <c r="AX71" s="422" t="s">
        <v>57</v>
      </c>
    </row>
    <row r="72" spans="1:50" s="363" customFormat="1" x14ac:dyDescent="0.3">
      <c r="A72" s="417" t="s">
        <v>124</v>
      </c>
      <c r="B72" s="335" t="s">
        <v>125</v>
      </c>
      <c r="C72" s="418">
        <v>20</v>
      </c>
      <c r="D72" s="345">
        <v>15</v>
      </c>
      <c r="E72" s="355">
        <f t="shared" si="23"/>
        <v>35</v>
      </c>
      <c r="F72" s="345">
        <f t="shared" si="24"/>
        <v>35</v>
      </c>
      <c r="G72" s="355">
        <v>15</v>
      </c>
      <c r="H72" s="356">
        <f t="shared" si="25"/>
        <v>50</v>
      </c>
      <c r="I72" s="357">
        <f t="shared" ref="I72:I75" si="30">M72+Q72+U72+Y72+AC72+AG72+AK72+AO72+AS72+AW72</f>
        <v>2</v>
      </c>
      <c r="J72" s="358"/>
      <c r="K72" s="345"/>
      <c r="L72" s="345"/>
      <c r="M72" s="246"/>
      <c r="N72" s="419"/>
      <c r="O72" s="420"/>
      <c r="P72" s="420"/>
      <c r="Q72" s="167"/>
      <c r="R72" s="354"/>
      <c r="S72" s="345"/>
      <c r="T72" s="345"/>
      <c r="U72" s="340"/>
      <c r="V72" s="358"/>
      <c r="W72" s="345"/>
      <c r="X72" s="345"/>
      <c r="Y72" s="340"/>
      <c r="Z72" s="359"/>
      <c r="AA72" s="346"/>
      <c r="AB72" s="346"/>
      <c r="AC72" s="342"/>
      <c r="AD72" s="359"/>
      <c r="AE72" s="346"/>
      <c r="AF72" s="346"/>
      <c r="AG72" s="342"/>
      <c r="AH72" s="359">
        <v>20</v>
      </c>
      <c r="AI72" s="346">
        <v>15</v>
      </c>
      <c r="AJ72" s="346">
        <v>15</v>
      </c>
      <c r="AK72" s="342">
        <v>2</v>
      </c>
      <c r="AL72" s="359"/>
      <c r="AM72" s="346"/>
      <c r="AN72" s="346"/>
      <c r="AO72" s="342"/>
      <c r="AP72" s="421"/>
      <c r="AQ72" s="420"/>
      <c r="AR72" s="420"/>
      <c r="AS72" s="148"/>
      <c r="AT72" s="419"/>
      <c r="AU72" s="420"/>
      <c r="AV72" s="420"/>
      <c r="AW72" s="167"/>
      <c r="AX72" s="422" t="s">
        <v>57</v>
      </c>
    </row>
    <row r="73" spans="1:50" s="150" customFormat="1" ht="13.5" customHeight="1" x14ac:dyDescent="0.3">
      <c r="A73" s="134" t="s">
        <v>126</v>
      </c>
      <c r="B73" s="166" t="s">
        <v>127</v>
      </c>
      <c r="C73" s="165">
        <v>20</v>
      </c>
      <c r="D73" s="136">
        <v>15</v>
      </c>
      <c r="E73" s="336">
        <f t="shared" si="23"/>
        <v>35</v>
      </c>
      <c r="F73" s="136">
        <f t="shared" si="24"/>
        <v>35</v>
      </c>
      <c r="G73" s="336">
        <v>40</v>
      </c>
      <c r="H73" s="337">
        <f t="shared" si="25"/>
        <v>75</v>
      </c>
      <c r="I73" s="338">
        <v>3</v>
      </c>
      <c r="J73" s="339"/>
      <c r="K73" s="136"/>
      <c r="L73" s="136"/>
      <c r="M73" s="246"/>
      <c r="N73" s="147"/>
      <c r="O73" s="86"/>
      <c r="P73" s="86"/>
      <c r="Q73" s="167"/>
      <c r="R73" s="207"/>
      <c r="S73" s="136"/>
      <c r="T73" s="136"/>
      <c r="U73" s="340"/>
      <c r="V73" s="341"/>
      <c r="W73" s="211"/>
      <c r="X73" s="211"/>
      <c r="Y73" s="342"/>
      <c r="Z73" s="341"/>
      <c r="AA73" s="211"/>
      <c r="AB73" s="211"/>
      <c r="AC73" s="342"/>
      <c r="AD73" s="341">
        <v>20</v>
      </c>
      <c r="AE73" s="211">
        <v>15</v>
      </c>
      <c r="AF73" s="211">
        <v>40</v>
      </c>
      <c r="AG73" s="342">
        <v>3</v>
      </c>
      <c r="AH73" s="341"/>
      <c r="AI73" s="211"/>
      <c r="AJ73" s="211"/>
      <c r="AK73" s="342"/>
      <c r="AL73" s="341"/>
      <c r="AM73" s="211"/>
      <c r="AN73" s="211"/>
      <c r="AO73" s="342"/>
      <c r="AP73" s="141"/>
      <c r="AQ73" s="86"/>
      <c r="AR73" s="86"/>
      <c r="AS73" s="148"/>
      <c r="AT73" s="147"/>
      <c r="AU73" s="86"/>
      <c r="AV73" s="86"/>
      <c r="AW73" s="167"/>
      <c r="AX73" s="396" t="s">
        <v>99</v>
      </c>
    </row>
    <row r="74" spans="1:50" s="150" customFormat="1" x14ac:dyDescent="0.3">
      <c r="A74" s="152" t="s">
        <v>128</v>
      </c>
      <c r="B74" s="135" t="s">
        <v>129</v>
      </c>
      <c r="C74" s="165">
        <v>20</v>
      </c>
      <c r="D74" s="211">
        <v>15</v>
      </c>
      <c r="E74" s="347">
        <f t="shared" si="23"/>
        <v>35</v>
      </c>
      <c r="F74" s="211">
        <f t="shared" si="24"/>
        <v>35</v>
      </c>
      <c r="G74" s="336">
        <v>40</v>
      </c>
      <c r="H74" s="348">
        <f t="shared" si="25"/>
        <v>75</v>
      </c>
      <c r="I74" s="349">
        <v>3</v>
      </c>
      <c r="J74" s="341"/>
      <c r="K74" s="211"/>
      <c r="L74" s="211"/>
      <c r="M74" s="212"/>
      <c r="N74" s="141"/>
      <c r="O74" s="84"/>
      <c r="P74" s="84"/>
      <c r="Q74" s="167"/>
      <c r="R74" s="165"/>
      <c r="S74" s="211"/>
      <c r="T74" s="211"/>
      <c r="U74" s="342"/>
      <c r="V74" s="341"/>
      <c r="W74" s="211"/>
      <c r="X74" s="211"/>
      <c r="Y74" s="342"/>
      <c r="Z74" s="341"/>
      <c r="AA74" s="211"/>
      <c r="AB74" s="211"/>
      <c r="AC74" s="342"/>
      <c r="AD74" s="341">
        <v>20</v>
      </c>
      <c r="AE74" s="211">
        <v>15</v>
      </c>
      <c r="AF74" s="211">
        <v>40</v>
      </c>
      <c r="AG74" s="342">
        <v>3</v>
      </c>
      <c r="AH74" s="341"/>
      <c r="AI74" s="211"/>
      <c r="AJ74" s="211"/>
      <c r="AK74" s="342"/>
      <c r="AL74" s="341"/>
      <c r="AM74" s="211"/>
      <c r="AN74" s="211"/>
      <c r="AO74" s="212"/>
      <c r="AP74" s="141"/>
      <c r="AQ74" s="84"/>
      <c r="AR74" s="84"/>
      <c r="AS74" s="148"/>
      <c r="AT74" s="141"/>
      <c r="AU74" s="84"/>
      <c r="AV74" s="84"/>
      <c r="AW74" s="167"/>
      <c r="AX74" s="395" t="s">
        <v>99</v>
      </c>
    </row>
    <row r="75" spans="1:50" s="150" customFormat="1" x14ac:dyDescent="0.3">
      <c r="A75" s="152" t="s">
        <v>130</v>
      </c>
      <c r="B75" s="166" t="s">
        <v>131</v>
      </c>
      <c r="C75" s="165">
        <v>20</v>
      </c>
      <c r="D75" s="211">
        <v>15</v>
      </c>
      <c r="E75" s="347">
        <f t="shared" si="23"/>
        <v>35</v>
      </c>
      <c r="F75" s="211">
        <f t="shared" si="24"/>
        <v>35</v>
      </c>
      <c r="G75" s="347">
        <v>15</v>
      </c>
      <c r="H75" s="348">
        <f t="shared" si="25"/>
        <v>50</v>
      </c>
      <c r="I75" s="349">
        <f t="shared" si="30"/>
        <v>2</v>
      </c>
      <c r="J75" s="341"/>
      <c r="K75" s="211"/>
      <c r="L75" s="211"/>
      <c r="M75" s="212"/>
      <c r="N75" s="141"/>
      <c r="O75" s="84"/>
      <c r="P75" s="84"/>
      <c r="Q75" s="167"/>
      <c r="R75" s="165"/>
      <c r="S75" s="211"/>
      <c r="T75" s="211"/>
      <c r="U75" s="342"/>
      <c r="V75" s="341"/>
      <c r="W75" s="211"/>
      <c r="X75" s="211"/>
      <c r="Y75" s="342"/>
      <c r="Z75" s="341">
        <v>20</v>
      </c>
      <c r="AA75" s="211">
        <v>15</v>
      </c>
      <c r="AB75" s="211">
        <v>15</v>
      </c>
      <c r="AC75" s="342">
        <v>2</v>
      </c>
      <c r="AD75" s="341"/>
      <c r="AE75" s="211"/>
      <c r="AF75" s="211"/>
      <c r="AG75" s="342"/>
      <c r="AH75" s="341"/>
      <c r="AI75" s="211"/>
      <c r="AJ75" s="211"/>
      <c r="AK75" s="342"/>
      <c r="AL75" s="341"/>
      <c r="AM75" s="211"/>
      <c r="AN75" s="211"/>
      <c r="AO75" s="212"/>
      <c r="AP75" s="141"/>
      <c r="AQ75" s="84"/>
      <c r="AR75" s="84"/>
      <c r="AS75" s="148"/>
      <c r="AT75" s="141"/>
      <c r="AU75" s="84"/>
      <c r="AV75" s="84"/>
      <c r="AW75" s="167"/>
      <c r="AX75" s="395" t="s">
        <v>52</v>
      </c>
    </row>
    <row r="76" spans="1:50" s="150" customFormat="1" x14ac:dyDescent="0.3">
      <c r="A76" s="134" t="s">
        <v>132</v>
      </c>
      <c r="B76" s="166" t="s">
        <v>133</v>
      </c>
      <c r="C76" s="165">
        <v>20</v>
      </c>
      <c r="D76" s="136">
        <v>15</v>
      </c>
      <c r="E76" s="336">
        <f t="shared" si="23"/>
        <v>35</v>
      </c>
      <c r="F76" s="136">
        <f t="shared" si="24"/>
        <v>35</v>
      </c>
      <c r="G76" s="336">
        <v>15</v>
      </c>
      <c r="H76" s="337">
        <f t="shared" si="25"/>
        <v>50</v>
      </c>
      <c r="I76" s="338">
        <v>2</v>
      </c>
      <c r="J76" s="339"/>
      <c r="K76" s="136"/>
      <c r="L76" s="136"/>
      <c r="M76" s="246"/>
      <c r="N76" s="147"/>
      <c r="O76" s="86"/>
      <c r="P76" s="86"/>
      <c r="Q76" s="167"/>
      <c r="R76" s="207"/>
      <c r="S76" s="136"/>
      <c r="T76" s="136"/>
      <c r="U76" s="340"/>
      <c r="V76" s="341"/>
      <c r="W76" s="211"/>
      <c r="X76" s="211"/>
      <c r="Y76" s="342"/>
      <c r="Z76" s="341"/>
      <c r="AA76" s="211"/>
      <c r="AB76" s="211"/>
      <c r="AC76" s="342"/>
      <c r="AD76" s="341"/>
      <c r="AE76" s="211"/>
      <c r="AF76" s="211"/>
      <c r="AG76" s="342"/>
      <c r="AH76" s="341"/>
      <c r="AI76" s="211"/>
      <c r="AJ76" s="211"/>
      <c r="AK76" s="342"/>
      <c r="AL76" s="341">
        <v>20</v>
      </c>
      <c r="AM76" s="211">
        <v>15</v>
      </c>
      <c r="AN76" s="211">
        <v>15</v>
      </c>
      <c r="AO76" s="342">
        <v>2</v>
      </c>
      <c r="AP76" s="141"/>
      <c r="AQ76" s="86"/>
      <c r="AR76" s="86"/>
      <c r="AS76" s="148"/>
      <c r="AT76" s="147"/>
      <c r="AU76" s="86"/>
      <c r="AV76" s="86"/>
      <c r="AW76" s="167"/>
      <c r="AX76" s="396" t="s">
        <v>78</v>
      </c>
    </row>
    <row r="77" spans="1:50" s="150" customFormat="1" x14ac:dyDescent="0.3">
      <c r="A77" s="134" t="s">
        <v>134</v>
      </c>
      <c r="B77" s="166" t="s">
        <v>135</v>
      </c>
      <c r="C77" s="207">
        <v>15</v>
      </c>
      <c r="D77" s="136">
        <v>30</v>
      </c>
      <c r="E77" s="336">
        <f t="shared" si="23"/>
        <v>45</v>
      </c>
      <c r="F77" s="136">
        <f t="shared" si="24"/>
        <v>45</v>
      </c>
      <c r="G77" s="336">
        <v>30</v>
      </c>
      <c r="H77" s="337">
        <f t="shared" si="25"/>
        <v>75</v>
      </c>
      <c r="I77" s="338">
        <v>3</v>
      </c>
      <c r="J77" s="339"/>
      <c r="K77" s="136"/>
      <c r="L77" s="136"/>
      <c r="M77" s="246"/>
      <c r="N77" s="147"/>
      <c r="O77" s="86"/>
      <c r="P77" s="86"/>
      <c r="Q77" s="145"/>
      <c r="R77" s="207"/>
      <c r="S77" s="136"/>
      <c r="T77" s="136"/>
      <c r="U77" s="340"/>
      <c r="V77" s="339"/>
      <c r="W77" s="136"/>
      <c r="X77" s="136"/>
      <c r="Y77" s="340"/>
      <c r="Z77" s="341"/>
      <c r="AA77" s="211"/>
      <c r="AB77" s="211"/>
      <c r="AC77" s="342"/>
      <c r="AD77" s="341"/>
      <c r="AE77" s="211"/>
      <c r="AF77" s="211"/>
      <c r="AG77" s="342"/>
      <c r="AH77" s="341"/>
      <c r="AI77" s="211"/>
      <c r="AJ77" s="211"/>
      <c r="AK77" s="342"/>
      <c r="AL77" s="341">
        <v>15</v>
      </c>
      <c r="AM77" s="211">
        <v>30</v>
      </c>
      <c r="AN77" s="211">
        <v>30</v>
      </c>
      <c r="AO77" s="342">
        <v>3</v>
      </c>
      <c r="AP77" s="141"/>
      <c r="AQ77" s="86"/>
      <c r="AR77" s="86"/>
      <c r="AS77" s="146"/>
      <c r="AT77" s="147"/>
      <c r="AU77" s="86"/>
      <c r="AV77" s="86"/>
      <c r="AW77" s="145"/>
      <c r="AX77" s="396" t="s">
        <v>78</v>
      </c>
    </row>
    <row r="78" spans="1:50" s="393" customFormat="1" ht="18" customHeight="1" x14ac:dyDescent="0.3">
      <c r="A78" s="423">
        <v>40</v>
      </c>
      <c r="B78" s="402" t="s">
        <v>136</v>
      </c>
      <c r="C78" s="403">
        <f>SUM(C79:C88)</f>
        <v>315</v>
      </c>
      <c r="D78" s="403">
        <f>SUM(D79:D88)</f>
        <v>285</v>
      </c>
      <c r="E78" s="403">
        <f t="shared" ref="E78:H78" si="31">SUM(E79:E88)</f>
        <v>600</v>
      </c>
      <c r="F78" s="403">
        <f t="shared" si="31"/>
        <v>600</v>
      </c>
      <c r="G78" s="403">
        <f t="shared" si="31"/>
        <v>100</v>
      </c>
      <c r="H78" s="403">
        <f t="shared" si="31"/>
        <v>700</v>
      </c>
      <c r="I78" s="424">
        <f>SUM(I79:I89)</f>
        <v>37</v>
      </c>
      <c r="J78" s="406">
        <f t="shared" ref="J78:AW78" si="32">SUM(J79:J89)</f>
        <v>0</v>
      </c>
      <c r="K78" s="407">
        <f t="shared" si="32"/>
        <v>0</v>
      </c>
      <c r="L78" s="407">
        <f t="shared" si="32"/>
        <v>0</v>
      </c>
      <c r="M78" s="408">
        <f t="shared" si="32"/>
        <v>0</v>
      </c>
      <c r="N78" s="409">
        <f t="shared" si="32"/>
        <v>0</v>
      </c>
      <c r="O78" s="410">
        <f t="shared" si="32"/>
        <v>0</v>
      </c>
      <c r="P78" s="410">
        <f t="shared" si="32"/>
        <v>0</v>
      </c>
      <c r="Q78" s="411">
        <f t="shared" si="32"/>
        <v>0</v>
      </c>
      <c r="R78" s="403">
        <f t="shared" si="32"/>
        <v>120</v>
      </c>
      <c r="S78" s="407">
        <f t="shared" si="32"/>
        <v>120</v>
      </c>
      <c r="T78" s="407">
        <f t="shared" si="32"/>
        <v>35</v>
      </c>
      <c r="U78" s="405">
        <f t="shared" si="32"/>
        <v>11</v>
      </c>
      <c r="V78" s="406">
        <f t="shared" si="32"/>
        <v>15</v>
      </c>
      <c r="W78" s="407">
        <f t="shared" si="32"/>
        <v>30</v>
      </c>
      <c r="X78" s="407">
        <f t="shared" si="32"/>
        <v>5</v>
      </c>
      <c r="Y78" s="405">
        <f t="shared" si="32"/>
        <v>2</v>
      </c>
      <c r="Z78" s="406">
        <f t="shared" si="32"/>
        <v>60</v>
      </c>
      <c r="AA78" s="407">
        <f t="shared" si="32"/>
        <v>45</v>
      </c>
      <c r="AB78" s="407">
        <f t="shared" si="32"/>
        <v>20</v>
      </c>
      <c r="AC78" s="405">
        <f t="shared" si="32"/>
        <v>5</v>
      </c>
      <c r="AD78" s="406">
        <f t="shared" si="32"/>
        <v>90</v>
      </c>
      <c r="AE78" s="407">
        <f t="shared" si="32"/>
        <v>105</v>
      </c>
      <c r="AF78" s="407">
        <f t="shared" si="32"/>
        <v>30</v>
      </c>
      <c r="AG78" s="405">
        <f t="shared" si="32"/>
        <v>9</v>
      </c>
      <c r="AH78" s="406">
        <f t="shared" si="32"/>
        <v>15</v>
      </c>
      <c r="AI78" s="407">
        <f t="shared" si="32"/>
        <v>90</v>
      </c>
      <c r="AJ78" s="407">
        <f t="shared" si="32"/>
        <v>20</v>
      </c>
      <c r="AK78" s="405">
        <f t="shared" si="32"/>
        <v>5</v>
      </c>
      <c r="AL78" s="406">
        <f t="shared" si="32"/>
        <v>60</v>
      </c>
      <c r="AM78" s="407">
        <f t="shared" si="32"/>
        <v>45</v>
      </c>
      <c r="AN78" s="407">
        <f t="shared" si="32"/>
        <v>20</v>
      </c>
      <c r="AO78" s="408">
        <f t="shared" si="32"/>
        <v>5</v>
      </c>
      <c r="AP78" s="409">
        <f t="shared" si="32"/>
        <v>0</v>
      </c>
      <c r="AQ78" s="410">
        <f t="shared" si="32"/>
        <v>0</v>
      </c>
      <c r="AR78" s="410">
        <f t="shared" si="32"/>
        <v>0</v>
      </c>
      <c r="AS78" s="412">
        <f t="shared" si="32"/>
        <v>0</v>
      </c>
      <c r="AT78" s="409">
        <f t="shared" si="32"/>
        <v>0</v>
      </c>
      <c r="AU78" s="410">
        <f t="shared" si="32"/>
        <v>0</v>
      </c>
      <c r="AV78" s="410">
        <f t="shared" si="32"/>
        <v>0</v>
      </c>
      <c r="AW78" s="411">
        <f t="shared" si="32"/>
        <v>0</v>
      </c>
      <c r="AX78" s="425" t="s">
        <v>82</v>
      </c>
    </row>
    <row r="79" spans="1:50" s="150" customFormat="1" x14ac:dyDescent="0.3">
      <c r="A79" s="152" t="s">
        <v>137</v>
      </c>
      <c r="B79" s="135" t="s">
        <v>138</v>
      </c>
      <c r="C79" s="165">
        <v>45</v>
      </c>
      <c r="D79" s="346">
        <v>90</v>
      </c>
      <c r="E79" s="347">
        <f t="shared" si="23"/>
        <v>135</v>
      </c>
      <c r="F79" s="211">
        <f t="shared" si="24"/>
        <v>135</v>
      </c>
      <c r="G79" s="347">
        <v>15</v>
      </c>
      <c r="H79" s="348">
        <v>150</v>
      </c>
      <c r="I79" s="349">
        <v>6</v>
      </c>
      <c r="J79" s="341"/>
      <c r="K79" s="211"/>
      <c r="L79" s="211"/>
      <c r="M79" s="212"/>
      <c r="N79" s="141"/>
      <c r="O79" s="84"/>
      <c r="P79" s="84"/>
      <c r="Q79" s="167"/>
      <c r="R79" s="341">
        <v>30</v>
      </c>
      <c r="S79" s="211">
        <v>60</v>
      </c>
      <c r="T79" s="211">
        <v>10</v>
      </c>
      <c r="U79" s="342">
        <v>4</v>
      </c>
      <c r="V79" s="341">
        <v>15</v>
      </c>
      <c r="W79" s="211">
        <v>30</v>
      </c>
      <c r="X79" s="211">
        <v>5</v>
      </c>
      <c r="Y79" s="342">
        <v>2</v>
      </c>
      <c r="Z79" s="341"/>
      <c r="AA79" s="211"/>
      <c r="AB79" s="211"/>
      <c r="AC79" s="342"/>
      <c r="AD79" s="341"/>
      <c r="AE79" s="211"/>
      <c r="AF79" s="211"/>
      <c r="AG79" s="342"/>
      <c r="AH79" s="341"/>
      <c r="AI79" s="211"/>
      <c r="AJ79" s="211"/>
      <c r="AK79" s="342"/>
      <c r="AL79" s="341"/>
      <c r="AM79" s="211"/>
      <c r="AN79" s="211"/>
      <c r="AO79" s="426"/>
      <c r="AP79" s="141"/>
      <c r="AQ79" s="84"/>
      <c r="AR79" s="84"/>
      <c r="AS79" s="148"/>
      <c r="AT79" s="141"/>
      <c r="AU79" s="84"/>
      <c r="AV79" s="84"/>
      <c r="AW79" s="167"/>
      <c r="AX79" s="427" t="s">
        <v>139</v>
      </c>
    </row>
    <row r="80" spans="1:50" s="150" customFormat="1" x14ac:dyDescent="0.3">
      <c r="A80" s="152" t="s">
        <v>140</v>
      </c>
      <c r="B80" s="135" t="s">
        <v>141</v>
      </c>
      <c r="C80" s="165">
        <v>30</v>
      </c>
      <c r="D80" s="346">
        <v>15</v>
      </c>
      <c r="E80" s="347">
        <v>45</v>
      </c>
      <c r="F80" s="211">
        <v>45</v>
      </c>
      <c r="G80" s="347">
        <v>5</v>
      </c>
      <c r="H80" s="348">
        <v>50</v>
      </c>
      <c r="I80" s="349">
        <v>2</v>
      </c>
      <c r="J80" s="341"/>
      <c r="K80" s="211"/>
      <c r="L80" s="211"/>
      <c r="M80" s="212"/>
      <c r="N80" s="141"/>
      <c r="O80" s="84"/>
      <c r="P80" s="84"/>
      <c r="Q80" s="167"/>
      <c r="R80" s="165">
        <v>30</v>
      </c>
      <c r="S80" s="211">
        <v>15</v>
      </c>
      <c r="T80" s="211">
        <v>5</v>
      </c>
      <c r="U80" s="342">
        <v>2</v>
      </c>
      <c r="V80" s="341"/>
      <c r="W80" s="211"/>
      <c r="X80" s="211"/>
      <c r="Y80" s="342"/>
      <c r="Z80" s="341"/>
      <c r="AA80" s="211"/>
      <c r="AB80" s="211"/>
      <c r="AC80" s="342"/>
      <c r="AD80" s="341"/>
      <c r="AE80" s="211"/>
      <c r="AF80" s="211"/>
      <c r="AG80" s="342"/>
      <c r="AH80" s="341"/>
      <c r="AI80" s="211"/>
      <c r="AJ80" s="211"/>
      <c r="AK80" s="342"/>
      <c r="AL80" s="341"/>
      <c r="AM80" s="211"/>
      <c r="AN80" s="211"/>
      <c r="AO80" s="428"/>
      <c r="AP80" s="141"/>
      <c r="AQ80" s="84"/>
      <c r="AR80" s="84"/>
      <c r="AS80" s="148"/>
      <c r="AT80" s="141"/>
      <c r="AU80" s="84"/>
      <c r="AV80" s="84"/>
      <c r="AW80" s="167"/>
      <c r="AX80" s="427" t="s">
        <v>26</v>
      </c>
    </row>
    <row r="81" spans="1:50" s="150" customFormat="1" x14ac:dyDescent="0.3">
      <c r="A81" s="152" t="s">
        <v>142</v>
      </c>
      <c r="B81" s="135" t="s">
        <v>143</v>
      </c>
      <c r="C81" s="165">
        <v>30</v>
      </c>
      <c r="D81" s="346">
        <v>30</v>
      </c>
      <c r="E81" s="347">
        <v>60</v>
      </c>
      <c r="F81" s="211">
        <v>60</v>
      </c>
      <c r="G81" s="347">
        <v>15</v>
      </c>
      <c r="H81" s="348">
        <v>75</v>
      </c>
      <c r="I81" s="349">
        <v>3</v>
      </c>
      <c r="J81" s="341"/>
      <c r="K81" s="211"/>
      <c r="L81" s="211"/>
      <c r="M81" s="212"/>
      <c r="N81" s="141"/>
      <c r="O81" s="84"/>
      <c r="P81" s="84"/>
      <c r="Q81" s="167"/>
      <c r="R81" s="165">
        <v>30</v>
      </c>
      <c r="S81" s="211">
        <v>30</v>
      </c>
      <c r="T81" s="211">
        <v>15</v>
      </c>
      <c r="U81" s="342">
        <v>3</v>
      </c>
      <c r="V81" s="341"/>
      <c r="W81" s="211"/>
      <c r="X81" s="211"/>
      <c r="Y81" s="342"/>
      <c r="Z81" s="341"/>
      <c r="AA81" s="211"/>
      <c r="AB81" s="211"/>
      <c r="AC81" s="342"/>
      <c r="AD81" s="341"/>
      <c r="AE81" s="211"/>
      <c r="AF81" s="211"/>
      <c r="AG81" s="342"/>
      <c r="AH81" s="341"/>
      <c r="AI81" s="211"/>
      <c r="AJ81" s="211"/>
      <c r="AK81" s="342"/>
      <c r="AL81" s="341"/>
      <c r="AM81" s="211"/>
      <c r="AN81" s="211"/>
      <c r="AO81" s="428"/>
      <c r="AP81" s="141"/>
      <c r="AQ81" s="84"/>
      <c r="AR81" s="84"/>
      <c r="AS81" s="148"/>
      <c r="AT81" s="141"/>
      <c r="AU81" s="84"/>
      <c r="AV81" s="84"/>
      <c r="AW81" s="167"/>
      <c r="AX81" s="427" t="s">
        <v>26</v>
      </c>
    </row>
    <row r="82" spans="1:50" s="150" customFormat="1" x14ac:dyDescent="0.3">
      <c r="A82" s="152" t="s">
        <v>144</v>
      </c>
      <c r="B82" s="135" t="s">
        <v>145</v>
      </c>
      <c r="C82" s="165">
        <v>30</v>
      </c>
      <c r="D82" s="346">
        <v>30</v>
      </c>
      <c r="E82" s="347">
        <v>60</v>
      </c>
      <c r="F82" s="211">
        <v>60</v>
      </c>
      <c r="G82" s="347">
        <v>15</v>
      </c>
      <c r="H82" s="348">
        <v>75</v>
      </c>
      <c r="I82" s="349">
        <v>3</v>
      </c>
      <c r="J82" s="341"/>
      <c r="K82" s="211"/>
      <c r="L82" s="211"/>
      <c r="M82" s="212"/>
      <c r="N82" s="141"/>
      <c r="O82" s="84"/>
      <c r="P82" s="84"/>
      <c r="Q82" s="167"/>
      <c r="R82" s="165"/>
      <c r="S82" s="211"/>
      <c r="T82" s="211"/>
      <c r="U82" s="342"/>
      <c r="V82" s="341"/>
      <c r="W82" s="211"/>
      <c r="X82" s="211"/>
      <c r="Y82" s="342"/>
      <c r="Z82" s="341"/>
      <c r="AA82" s="211"/>
      <c r="AB82" s="211"/>
      <c r="AC82" s="342"/>
      <c r="AD82" s="341">
        <v>30</v>
      </c>
      <c r="AE82" s="211">
        <v>30</v>
      </c>
      <c r="AF82" s="211">
        <v>15</v>
      </c>
      <c r="AG82" s="342">
        <v>3</v>
      </c>
      <c r="AH82" s="341"/>
      <c r="AI82" s="211"/>
      <c r="AJ82" s="211"/>
      <c r="AK82" s="342"/>
      <c r="AL82" s="341"/>
      <c r="AM82" s="211"/>
      <c r="AN82" s="211"/>
      <c r="AO82" s="85"/>
      <c r="AP82" s="141"/>
      <c r="AQ82" s="84"/>
      <c r="AR82" s="84"/>
      <c r="AS82" s="148"/>
      <c r="AT82" s="141"/>
      <c r="AU82" s="84"/>
      <c r="AV82" s="84"/>
      <c r="AW82" s="167"/>
      <c r="AX82" s="427" t="s">
        <v>99</v>
      </c>
    </row>
    <row r="83" spans="1:50" s="363" customFormat="1" x14ac:dyDescent="0.3">
      <c r="A83" s="429" t="s">
        <v>146</v>
      </c>
      <c r="B83" s="430" t="s">
        <v>147</v>
      </c>
      <c r="C83" s="418">
        <v>30</v>
      </c>
      <c r="D83" s="346">
        <v>15</v>
      </c>
      <c r="E83" s="431">
        <v>45</v>
      </c>
      <c r="F83" s="346">
        <v>45</v>
      </c>
      <c r="G83" s="431">
        <v>5</v>
      </c>
      <c r="H83" s="432">
        <v>50</v>
      </c>
      <c r="I83" s="433">
        <v>2</v>
      </c>
      <c r="J83" s="359"/>
      <c r="K83" s="346"/>
      <c r="L83" s="346"/>
      <c r="M83" s="212"/>
      <c r="N83" s="421"/>
      <c r="O83" s="434"/>
      <c r="P83" s="434"/>
      <c r="Q83" s="167"/>
      <c r="R83" s="418"/>
      <c r="S83" s="346"/>
      <c r="T83" s="346"/>
      <c r="U83" s="342"/>
      <c r="V83" s="359"/>
      <c r="W83" s="346"/>
      <c r="X83" s="346"/>
      <c r="Y83" s="342"/>
      <c r="Z83" s="359"/>
      <c r="AA83" s="346"/>
      <c r="AB83" s="346"/>
      <c r="AC83" s="342"/>
      <c r="AD83" s="359"/>
      <c r="AE83" s="346"/>
      <c r="AF83" s="346"/>
      <c r="AG83" s="342"/>
      <c r="AH83" s="359"/>
      <c r="AI83" s="346"/>
      <c r="AJ83" s="346"/>
      <c r="AK83" s="342"/>
      <c r="AL83" s="359">
        <v>30</v>
      </c>
      <c r="AM83" s="346">
        <v>15</v>
      </c>
      <c r="AN83" s="346">
        <v>5</v>
      </c>
      <c r="AO83" s="85">
        <v>2</v>
      </c>
      <c r="AP83" s="421"/>
      <c r="AQ83" s="434"/>
      <c r="AR83" s="434"/>
      <c r="AS83" s="148"/>
      <c r="AT83" s="421"/>
      <c r="AU83" s="434"/>
      <c r="AV83" s="434"/>
      <c r="AW83" s="167"/>
      <c r="AX83" s="427" t="s">
        <v>78</v>
      </c>
    </row>
    <row r="84" spans="1:50" s="363" customFormat="1" x14ac:dyDescent="0.3">
      <c r="A84" s="429" t="s">
        <v>148</v>
      </c>
      <c r="B84" s="430" t="s">
        <v>149</v>
      </c>
      <c r="C84" s="418">
        <v>30</v>
      </c>
      <c r="D84" s="346">
        <v>15</v>
      </c>
      <c r="E84" s="431">
        <v>45</v>
      </c>
      <c r="F84" s="346">
        <v>45</v>
      </c>
      <c r="G84" s="431">
        <v>5</v>
      </c>
      <c r="H84" s="432">
        <v>50</v>
      </c>
      <c r="I84" s="433">
        <v>2</v>
      </c>
      <c r="J84" s="359"/>
      <c r="K84" s="346"/>
      <c r="L84" s="346"/>
      <c r="M84" s="212"/>
      <c r="N84" s="421"/>
      <c r="O84" s="434"/>
      <c r="P84" s="434"/>
      <c r="Q84" s="167"/>
      <c r="R84" s="418"/>
      <c r="S84" s="346"/>
      <c r="T84" s="346"/>
      <c r="U84" s="342"/>
      <c r="V84" s="359"/>
      <c r="W84" s="346"/>
      <c r="X84" s="346"/>
      <c r="Y84" s="342"/>
      <c r="Z84" s="359"/>
      <c r="AA84" s="346"/>
      <c r="AB84" s="346"/>
      <c r="AC84" s="342"/>
      <c r="AD84" s="359">
        <v>30</v>
      </c>
      <c r="AE84" s="346">
        <v>15</v>
      </c>
      <c r="AF84" s="346">
        <v>5</v>
      </c>
      <c r="AG84" s="342">
        <v>2</v>
      </c>
      <c r="AH84" s="359"/>
      <c r="AI84" s="346"/>
      <c r="AJ84" s="346"/>
      <c r="AK84" s="342"/>
      <c r="AL84" s="359"/>
      <c r="AM84" s="346"/>
      <c r="AN84" s="346"/>
      <c r="AO84" s="85"/>
      <c r="AP84" s="421"/>
      <c r="AQ84" s="434"/>
      <c r="AR84" s="434"/>
      <c r="AS84" s="148"/>
      <c r="AT84" s="421"/>
      <c r="AU84" s="434"/>
      <c r="AV84" s="434"/>
      <c r="AW84" s="167"/>
      <c r="AX84" s="427" t="s">
        <v>99</v>
      </c>
    </row>
    <row r="85" spans="1:50" s="150" customFormat="1" x14ac:dyDescent="0.3">
      <c r="A85" s="152" t="s">
        <v>150</v>
      </c>
      <c r="B85" s="135" t="s">
        <v>151</v>
      </c>
      <c r="C85" s="165">
        <v>30</v>
      </c>
      <c r="D85" s="346">
        <v>15</v>
      </c>
      <c r="E85" s="347">
        <v>45</v>
      </c>
      <c r="F85" s="211">
        <v>45</v>
      </c>
      <c r="G85" s="347">
        <v>5</v>
      </c>
      <c r="H85" s="348">
        <v>50</v>
      </c>
      <c r="I85" s="349">
        <v>2</v>
      </c>
      <c r="J85" s="341"/>
      <c r="K85" s="211"/>
      <c r="L85" s="211"/>
      <c r="M85" s="212"/>
      <c r="N85" s="141"/>
      <c r="O85" s="84"/>
      <c r="P85" s="84"/>
      <c r="Q85" s="167"/>
      <c r="R85" s="165"/>
      <c r="S85" s="211"/>
      <c r="T85" s="211"/>
      <c r="U85" s="342"/>
      <c r="V85" s="341"/>
      <c r="W85" s="211"/>
      <c r="X85" s="211"/>
      <c r="Y85" s="342"/>
      <c r="Z85" s="341">
        <v>30</v>
      </c>
      <c r="AA85" s="211">
        <v>15</v>
      </c>
      <c r="AB85" s="211">
        <v>5</v>
      </c>
      <c r="AC85" s="342">
        <v>2</v>
      </c>
      <c r="AD85" s="341"/>
      <c r="AE85" s="211"/>
      <c r="AF85" s="211"/>
      <c r="AG85" s="342"/>
      <c r="AH85" s="341"/>
      <c r="AI85" s="211"/>
      <c r="AJ85" s="211"/>
      <c r="AK85" s="342"/>
      <c r="AL85" s="84"/>
      <c r="AM85" s="84"/>
      <c r="AN85" s="84"/>
      <c r="AO85" s="85"/>
      <c r="AP85" s="141"/>
      <c r="AQ85" s="84"/>
      <c r="AR85" s="84"/>
      <c r="AS85" s="148"/>
      <c r="AT85" s="141"/>
      <c r="AU85" s="84"/>
      <c r="AV85" s="84"/>
      <c r="AW85" s="167"/>
      <c r="AX85" s="427" t="s">
        <v>52</v>
      </c>
    </row>
    <row r="86" spans="1:50" s="150" customFormat="1" x14ac:dyDescent="0.3">
      <c r="A86" s="152" t="s">
        <v>152</v>
      </c>
      <c r="B86" s="135" t="s">
        <v>153</v>
      </c>
      <c r="C86" s="165">
        <v>30</v>
      </c>
      <c r="D86" s="346">
        <v>15</v>
      </c>
      <c r="E86" s="347">
        <v>45</v>
      </c>
      <c r="F86" s="211">
        <v>45</v>
      </c>
      <c r="G86" s="347">
        <v>5</v>
      </c>
      <c r="H86" s="348">
        <v>50</v>
      </c>
      <c r="I86" s="349">
        <v>2</v>
      </c>
      <c r="J86" s="341"/>
      <c r="K86" s="211"/>
      <c r="L86" s="211"/>
      <c r="M86" s="212"/>
      <c r="N86" s="141"/>
      <c r="O86" s="84"/>
      <c r="P86" s="84"/>
      <c r="Q86" s="167"/>
      <c r="R86" s="165">
        <v>30</v>
      </c>
      <c r="S86" s="211">
        <v>15</v>
      </c>
      <c r="T86" s="211">
        <v>5</v>
      </c>
      <c r="U86" s="342">
        <v>2</v>
      </c>
      <c r="V86" s="341"/>
      <c r="W86" s="211"/>
      <c r="X86" s="211"/>
      <c r="Y86" s="342"/>
      <c r="Z86" s="341"/>
      <c r="AA86" s="211"/>
      <c r="AB86" s="211"/>
      <c r="AC86" s="342"/>
      <c r="AD86" s="341"/>
      <c r="AE86" s="211"/>
      <c r="AF86" s="211"/>
      <c r="AG86" s="342"/>
      <c r="AH86" s="341"/>
      <c r="AI86" s="211"/>
      <c r="AJ86" s="211"/>
      <c r="AK86" s="342"/>
      <c r="AL86" s="341"/>
      <c r="AM86" s="211"/>
      <c r="AN86" s="211"/>
      <c r="AO86" s="85"/>
      <c r="AP86" s="141"/>
      <c r="AQ86" s="84"/>
      <c r="AR86" s="84"/>
      <c r="AS86" s="148"/>
      <c r="AT86" s="141"/>
      <c r="AU86" s="84"/>
      <c r="AV86" s="84"/>
      <c r="AW86" s="167"/>
      <c r="AX86" s="427" t="s">
        <v>26</v>
      </c>
    </row>
    <row r="87" spans="1:50" s="150" customFormat="1" x14ac:dyDescent="0.3">
      <c r="A87" s="152" t="s">
        <v>154</v>
      </c>
      <c r="B87" s="135" t="s">
        <v>155</v>
      </c>
      <c r="C87" s="165">
        <v>30</v>
      </c>
      <c r="D87" s="346">
        <v>30</v>
      </c>
      <c r="E87" s="347">
        <v>60</v>
      </c>
      <c r="F87" s="211">
        <v>60</v>
      </c>
      <c r="G87" s="347">
        <v>15</v>
      </c>
      <c r="H87" s="348">
        <v>75</v>
      </c>
      <c r="I87" s="349">
        <v>3</v>
      </c>
      <c r="J87" s="341"/>
      <c r="K87" s="211"/>
      <c r="L87" s="211"/>
      <c r="M87" s="212"/>
      <c r="N87" s="141"/>
      <c r="O87" s="84"/>
      <c r="P87" s="84"/>
      <c r="Q87" s="167"/>
      <c r="R87" s="165"/>
      <c r="S87" s="211"/>
      <c r="T87" s="211"/>
      <c r="U87" s="342"/>
      <c r="V87" s="341"/>
      <c r="W87" s="211"/>
      <c r="X87" s="211"/>
      <c r="Y87" s="342"/>
      <c r="Z87" s="341">
        <v>30</v>
      </c>
      <c r="AA87" s="211">
        <v>30</v>
      </c>
      <c r="AB87" s="211">
        <v>15</v>
      </c>
      <c r="AC87" s="342">
        <v>3</v>
      </c>
      <c r="AD87" s="341"/>
      <c r="AE87" s="211"/>
      <c r="AF87" s="211"/>
      <c r="AG87" s="342"/>
      <c r="AH87" s="341"/>
      <c r="AI87" s="211"/>
      <c r="AJ87" s="211"/>
      <c r="AK87" s="342"/>
      <c r="AL87" s="341"/>
      <c r="AM87" s="211"/>
      <c r="AN87" s="211"/>
      <c r="AO87" s="85"/>
      <c r="AP87" s="141"/>
      <c r="AQ87" s="84"/>
      <c r="AR87" s="84"/>
      <c r="AS87" s="148"/>
      <c r="AT87" s="141"/>
      <c r="AU87" s="84"/>
      <c r="AV87" s="84"/>
      <c r="AW87" s="167"/>
      <c r="AX87" s="427" t="s">
        <v>52</v>
      </c>
    </row>
    <row r="88" spans="1:50" s="150" customFormat="1" ht="26.4" x14ac:dyDescent="0.3">
      <c r="A88" s="152" t="s">
        <v>156</v>
      </c>
      <c r="B88" s="135" t="s">
        <v>157</v>
      </c>
      <c r="C88" s="165">
        <v>30</v>
      </c>
      <c r="D88" s="346">
        <v>30</v>
      </c>
      <c r="E88" s="347">
        <v>60</v>
      </c>
      <c r="F88" s="211">
        <v>60</v>
      </c>
      <c r="G88" s="347">
        <v>15</v>
      </c>
      <c r="H88" s="348">
        <v>75</v>
      </c>
      <c r="I88" s="349">
        <v>3</v>
      </c>
      <c r="J88" s="341"/>
      <c r="K88" s="211"/>
      <c r="L88" s="211"/>
      <c r="M88" s="212"/>
      <c r="N88" s="141"/>
      <c r="O88" s="84"/>
      <c r="P88" s="84"/>
      <c r="Q88" s="167"/>
      <c r="R88" s="165"/>
      <c r="S88" s="211"/>
      <c r="T88" s="211"/>
      <c r="U88" s="342"/>
      <c r="V88" s="341"/>
      <c r="W88" s="211"/>
      <c r="X88" s="211"/>
      <c r="Y88" s="342"/>
      <c r="Z88" s="341"/>
      <c r="AA88" s="211"/>
      <c r="AB88" s="211"/>
      <c r="AC88" s="342"/>
      <c r="AD88" s="341"/>
      <c r="AE88" s="211"/>
      <c r="AF88" s="211"/>
      <c r="AG88" s="342"/>
      <c r="AH88" s="341"/>
      <c r="AI88" s="211"/>
      <c r="AJ88" s="211"/>
      <c r="AK88" s="342"/>
      <c r="AL88" s="341">
        <v>30</v>
      </c>
      <c r="AM88" s="211">
        <v>30</v>
      </c>
      <c r="AN88" s="211">
        <v>15</v>
      </c>
      <c r="AO88" s="85">
        <v>3</v>
      </c>
      <c r="AP88" s="141"/>
      <c r="AQ88" s="84"/>
      <c r="AR88" s="84"/>
      <c r="AS88" s="148"/>
      <c r="AT88" s="141"/>
      <c r="AU88" s="84"/>
      <c r="AV88" s="84"/>
      <c r="AW88" s="167"/>
      <c r="AX88" s="427" t="s">
        <v>78</v>
      </c>
    </row>
    <row r="89" spans="1:50" s="150" customFormat="1" ht="15" thickBot="1" x14ac:dyDescent="0.35">
      <c r="A89" s="152" t="s">
        <v>158</v>
      </c>
      <c r="B89" s="135" t="s">
        <v>159</v>
      </c>
      <c r="C89" s="165">
        <v>45</v>
      </c>
      <c r="D89" s="346">
        <v>150</v>
      </c>
      <c r="E89" s="347">
        <f>SUM(C89:D89)</f>
        <v>195</v>
      </c>
      <c r="F89" s="211">
        <f>SUM(E89:E89)</f>
        <v>195</v>
      </c>
      <c r="G89" s="347">
        <v>30</v>
      </c>
      <c r="H89" s="348">
        <f>SUM(F89:G89)</f>
        <v>225</v>
      </c>
      <c r="I89" s="349">
        <v>9</v>
      </c>
      <c r="J89" s="341"/>
      <c r="K89" s="211"/>
      <c r="L89" s="211"/>
      <c r="M89" s="212"/>
      <c r="N89" s="141"/>
      <c r="O89" s="84"/>
      <c r="P89" s="84"/>
      <c r="Q89" s="167"/>
      <c r="R89" s="165"/>
      <c r="S89" s="211"/>
      <c r="T89" s="211"/>
      <c r="U89" s="342"/>
      <c r="V89" s="341"/>
      <c r="W89" s="211"/>
      <c r="X89" s="211"/>
      <c r="Y89" s="342"/>
      <c r="Z89" s="341"/>
      <c r="AA89" s="211"/>
      <c r="AB89" s="211"/>
      <c r="AC89" s="342"/>
      <c r="AD89" s="341">
        <v>30</v>
      </c>
      <c r="AE89" s="211">
        <v>60</v>
      </c>
      <c r="AF89" s="211">
        <v>10</v>
      </c>
      <c r="AG89" s="342">
        <v>4</v>
      </c>
      <c r="AH89" s="341">
        <v>15</v>
      </c>
      <c r="AI89" s="211">
        <v>90</v>
      </c>
      <c r="AJ89" s="211">
        <v>20</v>
      </c>
      <c r="AK89" s="342">
        <v>5</v>
      </c>
      <c r="AL89" s="341"/>
      <c r="AM89" s="211"/>
      <c r="AN89" s="211"/>
      <c r="AO89" s="397"/>
      <c r="AP89" s="141"/>
      <c r="AQ89" s="84"/>
      <c r="AR89" s="84"/>
      <c r="AS89" s="148"/>
      <c r="AT89" s="141"/>
      <c r="AU89" s="84"/>
      <c r="AV89" s="84"/>
      <c r="AW89" s="167"/>
      <c r="AX89" s="427" t="s">
        <v>160</v>
      </c>
    </row>
    <row r="90" spans="1:50" x14ac:dyDescent="0.3">
      <c r="A90" s="435" t="s">
        <v>161</v>
      </c>
      <c r="B90" s="436" t="s">
        <v>162</v>
      </c>
      <c r="C90" s="320">
        <f>SUM(C91:C92)</f>
        <v>0</v>
      </c>
      <c r="D90" s="437">
        <f t="shared" ref="D90:I90" si="33">SUM(D91:D92)</f>
        <v>60</v>
      </c>
      <c r="E90" s="437">
        <f t="shared" si="33"/>
        <v>60</v>
      </c>
      <c r="F90" s="437">
        <f t="shared" si="33"/>
        <v>60</v>
      </c>
      <c r="G90" s="437">
        <f t="shared" si="33"/>
        <v>565</v>
      </c>
      <c r="H90" s="437">
        <f t="shared" si="33"/>
        <v>625</v>
      </c>
      <c r="I90" s="438">
        <f t="shared" si="33"/>
        <v>25</v>
      </c>
      <c r="J90" s="437">
        <f t="shared" ref="J90:AW90" si="34">SUM(J91:J91)</f>
        <v>0</v>
      </c>
      <c r="K90" s="439">
        <f t="shared" si="34"/>
        <v>0</v>
      </c>
      <c r="L90" s="439">
        <f t="shared" si="34"/>
        <v>0</v>
      </c>
      <c r="M90" s="440">
        <f t="shared" si="34"/>
        <v>0</v>
      </c>
      <c r="N90" s="437">
        <f t="shared" si="34"/>
        <v>0</v>
      </c>
      <c r="O90" s="439">
        <f t="shared" si="34"/>
        <v>0</v>
      </c>
      <c r="P90" s="439">
        <f t="shared" si="34"/>
        <v>0</v>
      </c>
      <c r="Q90" s="440">
        <f t="shared" si="34"/>
        <v>0</v>
      </c>
      <c r="R90" s="437">
        <f t="shared" si="34"/>
        <v>0</v>
      </c>
      <c r="S90" s="439">
        <f t="shared" si="34"/>
        <v>0</v>
      </c>
      <c r="T90" s="439">
        <f t="shared" si="34"/>
        <v>0</v>
      </c>
      <c r="U90" s="440">
        <f t="shared" si="34"/>
        <v>0</v>
      </c>
      <c r="V90" s="437">
        <f t="shared" si="34"/>
        <v>0</v>
      </c>
      <c r="W90" s="439">
        <f t="shared" si="34"/>
        <v>0</v>
      </c>
      <c r="X90" s="439">
        <f t="shared" si="34"/>
        <v>0</v>
      </c>
      <c r="Y90" s="440">
        <f t="shared" si="34"/>
        <v>0</v>
      </c>
      <c r="Z90" s="437">
        <f t="shared" si="34"/>
        <v>0</v>
      </c>
      <c r="AA90" s="439">
        <f t="shared" si="34"/>
        <v>0</v>
      </c>
      <c r="AB90" s="439">
        <f t="shared" si="34"/>
        <v>0</v>
      </c>
      <c r="AC90" s="440">
        <f t="shared" si="34"/>
        <v>0</v>
      </c>
      <c r="AD90" s="437">
        <f t="shared" si="34"/>
        <v>0</v>
      </c>
      <c r="AE90" s="439">
        <f t="shared" si="34"/>
        <v>0</v>
      </c>
      <c r="AF90" s="439">
        <f t="shared" si="34"/>
        <v>0</v>
      </c>
      <c r="AG90" s="440">
        <f t="shared" si="34"/>
        <v>0</v>
      </c>
      <c r="AH90" s="439">
        <f>SUM(AH91:AH92)</f>
        <v>0</v>
      </c>
      <c r="AI90" s="439">
        <f>SUM(AI91:AI92)</f>
        <v>30</v>
      </c>
      <c r="AJ90" s="439">
        <f>SUM(AJ91:AJ92)</f>
        <v>45</v>
      </c>
      <c r="AK90" s="440">
        <f>SUM(AK91:AK92)</f>
        <v>3</v>
      </c>
      <c r="AL90" s="437">
        <f t="shared" si="34"/>
        <v>0</v>
      </c>
      <c r="AM90" s="439">
        <f t="shared" si="34"/>
        <v>0</v>
      </c>
      <c r="AN90" s="439">
        <f t="shared" si="34"/>
        <v>0</v>
      </c>
      <c r="AO90" s="440">
        <f t="shared" si="34"/>
        <v>0</v>
      </c>
      <c r="AP90" s="437">
        <f t="shared" si="34"/>
        <v>0</v>
      </c>
      <c r="AQ90" s="439">
        <f t="shared" si="34"/>
        <v>15</v>
      </c>
      <c r="AR90" s="439">
        <f t="shared" si="34"/>
        <v>310</v>
      </c>
      <c r="AS90" s="440">
        <f t="shared" si="34"/>
        <v>13</v>
      </c>
      <c r="AT90" s="437">
        <f t="shared" si="34"/>
        <v>0</v>
      </c>
      <c r="AU90" s="439">
        <f t="shared" si="34"/>
        <v>15</v>
      </c>
      <c r="AV90" s="439">
        <f t="shared" si="34"/>
        <v>210</v>
      </c>
      <c r="AW90" s="441">
        <f t="shared" si="34"/>
        <v>9</v>
      </c>
      <c r="AX90" s="322" t="s">
        <v>163</v>
      </c>
    </row>
    <row r="91" spans="1:50" x14ac:dyDescent="0.3">
      <c r="A91" s="442">
        <v>41</v>
      </c>
      <c r="B91" s="443" t="s">
        <v>164</v>
      </c>
      <c r="C91" s="444">
        <f>J91+N91+R91+V91+Z91+AD91+AH91+AL91+AP91+AT91</f>
        <v>0</v>
      </c>
      <c r="D91" s="445">
        <v>30</v>
      </c>
      <c r="E91" s="446">
        <v>30</v>
      </c>
      <c r="F91" s="447">
        <f>SUM(E91:E91)</f>
        <v>30</v>
      </c>
      <c r="G91" s="446">
        <v>520</v>
      </c>
      <c r="H91" s="448">
        <f>SUM(F91:G91)</f>
        <v>550</v>
      </c>
      <c r="I91" s="449">
        <f>M91+Q91+U91+Y91+AC91+AG91+AK91+AO91+AS91+AW91</f>
        <v>22</v>
      </c>
      <c r="J91" s="450"/>
      <c r="K91" s="447"/>
      <c r="L91" s="447"/>
      <c r="M91" s="451"/>
      <c r="N91" s="450"/>
      <c r="O91" s="447"/>
      <c r="P91" s="447"/>
      <c r="Q91" s="452"/>
      <c r="R91" s="450"/>
      <c r="S91" s="447"/>
      <c r="T91" s="447"/>
      <c r="U91" s="451"/>
      <c r="V91" s="450"/>
      <c r="W91" s="447"/>
      <c r="X91" s="447"/>
      <c r="Y91" s="451"/>
      <c r="Z91" s="450"/>
      <c r="AA91" s="447"/>
      <c r="AB91" s="447"/>
      <c r="AC91" s="451"/>
      <c r="AD91" s="450"/>
      <c r="AE91" s="447"/>
      <c r="AF91" s="447"/>
      <c r="AG91" s="451"/>
      <c r="AH91" s="450"/>
      <c r="AI91" s="447"/>
      <c r="AJ91" s="447"/>
      <c r="AK91" s="451"/>
      <c r="AL91" s="450"/>
      <c r="AM91" s="447"/>
      <c r="AN91" s="447"/>
      <c r="AO91" s="451"/>
      <c r="AP91" s="450">
        <v>0</v>
      </c>
      <c r="AQ91" s="453">
        <v>15</v>
      </c>
      <c r="AR91" s="453">
        <v>310</v>
      </c>
      <c r="AS91" s="454">
        <v>13</v>
      </c>
      <c r="AT91" s="450">
        <v>0</v>
      </c>
      <c r="AU91" s="447">
        <v>15</v>
      </c>
      <c r="AV91" s="447">
        <v>210</v>
      </c>
      <c r="AW91" s="451">
        <v>9</v>
      </c>
      <c r="AX91" s="455" t="s">
        <v>165</v>
      </c>
    </row>
    <row r="92" spans="1:50" ht="30" customHeight="1" thickBot="1" x14ac:dyDescent="0.35">
      <c r="A92" s="456">
        <v>42</v>
      </c>
      <c r="B92" s="457" t="s">
        <v>166</v>
      </c>
      <c r="C92" s="458">
        <f>J92+N92+R92+V92+Z92+AD92+AH3+AL92+AP92+AT92</f>
        <v>0</v>
      </c>
      <c r="D92" s="459">
        <f>K92+O92+S92+W92+AA92+AE92+AI92+AM92+AQ92+AU92</f>
        <v>30</v>
      </c>
      <c r="E92" s="460">
        <f>SUM(C92:D92)</f>
        <v>30</v>
      </c>
      <c r="F92" s="461">
        <f>SUM(E92:E92)</f>
        <v>30</v>
      </c>
      <c r="G92" s="460">
        <v>45</v>
      </c>
      <c r="H92" s="462">
        <v>75</v>
      </c>
      <c r="I92" s="463">
        <f>M92+Q92+U92+Y92+AC92+AG92+AK92+AO92+AS92+AW92</f>
        <v>3</v>
      </c>
      <c r="J92" s="464"/>
      <c r="K92" s="461"/>
      <c r="L92" s="461"/>
      <c r="M92" s="465"/>
      <c r="N92" s="464"/>
      <c r="O92" s="461"/>
      <c r="P92" s="461"/>
      <c r="Q92" s="466"/>
      <c r="R92" s="464"/>
      <c r="S92" s="461"/>
      <c r="T92" s="461"/>
      <c r="U92" s="465"/>
      <c r="V92" s="464"/>
      <c r="W92" s="461"/>
      <c r="X92" s="461"/>
      <c r="Y92" s="465"/>
      <c r="Z92" s="464"/>
      <c r="AA92" s="461"/>
      <c r="AB92" s="461"/>
      <c r="AC92" s="465"/>
      <c r="AD92" s="464"/>
      <c r="AE92" s="461"/>
      <c r="AF92" s="461"/>
      <c r="AG92" s="465"/>
      <c r="AH92" s="464">
        <v>0</v>
      </c>
      <c r="AI92" s="461">
        <v>30</v>
      </c>
      <c r="AJ92" s="461">
        <v>45</v>
      </c>
      <c r="AK92" s="465">
        <v>3</v>
      </c>
      <c r="AL92" s="464"/>
      <c r="AM92" s="467"/>
      <c r="AN92" s="467"/>
      <c r="AO92" s="468"/>
      <c r="AP92" s="464"/>
      <c r="AQ92" s="461"/>
      <c r="AR92" s="461"/>
      <c r="AS92" s="465"/>
      <c r="AT92" s="464"/>
      <c r="AU92" s="461"/>
      <c r="AV92" s="461"/>
      <c r="AW92" s="469"/>
      <c r="AX92" s="470" t="s">
        <v>57</v>
      </c>
    </row>
    <row r="93" spans="1:50" x14ac:dyDescent="0.3">
      <c r="A93" s="435" t="s">
        <v>167</v>
      </c>
      <c r="B93" s="436" t="s">
        <v>168</v>
      </c>
      <c r="C93" s="471">
        <f t="shared" ref="C93:AW93" si="35">SUM(C94:C100)</f>
        <v>0</v>
      </c>
      <c r="D93" s="472">
        <f t="shared" si="35"/>
        <v>1560</v>
      </c>
      <c r="E93" s="473">
        <f t="shared" si="35"/>
        <v>1560</v>
      </c>
      <c r="F93" s="472">
        <f t="shared" si="35"/>
        <v>1560</v>
      </c>
      <c r="G93" s="473">
        <f t="shared" si="35"/>
        <v>0</v>
      </c>
      <c r="H93" s="474">
        <f>SUM(H94:H100)</f>
        <v>1560</v>
      </c>
      <c r="I93" s="475">
        <f t="shared" si="35"/>
        <v>63</v>
      </c>
      <c r="J93" s="476">
        <f t="shared" si="35"/>
        <v>0</v>
      </c>
      <c r="K93" s="472">
        <f t="shared" si="35"/>
        <v>0</v>
      </c>
      <c r="L93" s="472">
        <f t="shared" si="35"/>
        <v>0</v>
      </c>
      <c r="M93" s="477">
        <f t="shared" si="35"/>
        <v>0</v>
      </c>
      <c r="N93" s="478">
        <f t="shared" si="35"/>
        <v>0</v>
      </c>
      <c r="O93" s="188">
        <f t="shared" si="35"/>
        <v>150</v>
      </c>
      <c r="P93" s="188">
        <f t="shared" si="35"/>
        <v>0</v>
      </c>
      <c r="Q93" s="479">
        <f t="shared" si="35"/>
        <v>6</v>
      </c>
      <c r="R93" s="471">
        <f t="shared" si="35"/>
        <v>0</v>
      </c>
      <c r="S93" s="472">
        <f t="shared" si="35"/>
        <v>0</v>
      </c>
      <c r="T93" s="472">
        <f t="shared" si="35"/>
        <v>0</v>
      </c>
      <c r="U93" s="480">
        <f t="shared" si="35"/>
        <v>0</v>
      </c>
      <c r="V93" s="476">
        <f t="shared" si="35"/>
        <v>0</v>
      </c>
      <c r="W93" s="472">
        <f t="shared" si="35"/>
        <v>300</v>
      </c>
      <c r="X93" s="472">
        <f t="shared" si="35"/>
        <v>0</v>
      </c>
      <c r="Y93" s="480">
        <f t="shared" si="35"/>
        <v>12</v>
      </c>
      <c r="Z93" s="476">
        <f t="shared" si="35"/>
        <v>0</v>
      </c>
      <c r="AA93" s="472">
        <f t="shared" si="35"/>
        <v>100</v>
      </c>
      <c r="AB93" s="472">
        <f t="shared" si="35"/>
        <v>0</v>
      </c>
      <c r="AC93" s="480">
        <f t="shared" si="35"/>
        <v>4</v>
      </c>
      <c r="AD93" s="476">
        <f t="shared" si="35"/>
        <v>0</v>
      </c>
      <c r="AE93" s="472">
        <f t="shared" si="35"/>
        <v>200</v>
      </c>
      <c r="AF93" s="472">
        <f t="shared" si="35"/>
        <v>0</v>
      </c>
      <c r="AG93" s="480">
        <f t="shared" si="35"/>
        <v>8</v>
      </c>
      <c r="AH93" s="476">
        <f t="shared" si="35"/>
        <v>0</v>
      </c>
      <c r="AI93" s="472">
        <f t="shared" si="35"/>
        <v>100</v>
      </c>
      <c r="AJ93" s="472">
        <f t="shared" si="35"/>
        <v>0</v>
      </c>
      <c r="AK93" s="477">
        <f t="shared" si="35"/>
        <v>4</v>
      </c>
      <c r="AL93" s="478">
        <f t="shared" si="35"/>
        <v>0</v>
      </c>
      <c r="AM93" s="188">
        <f t="shared" si="35"/>
        <v>200</v>
      </c>
      <c r="AN93" s="188">
        <f t="shared" si="35"/>
        <v>0</v>
      </c>
      <c r="AO93" s="479">
        <f t="shared" si="35"/>
        <v>8</v>
      </c>
      <c r="AP93" s="187">
        <f t="shared" si="35"/>
        <v>0</v>
      </c>
      <c r="AQ93" s="188">
        <f t="shared" si="35"/>
        <v>0</v>
      </c>
      <c r="AR93" s="188">
        <f t="shared" si="35"/>
        <v>0</v>
      </c>
      <c r="AS93" s="481">
        <f t="shared" si="35"/>
        <v>0</v>
      </c>
      <c r="AT93" s="482">
        <f t="shared" si="35"/>
        <v>0</v>
      </c>
      <c r="AU93" s="483">
        <f t="shared" si="35"/>
        <v>510</v>
      </c>
      <c r="AV93" s="483">
        <f t="shared" si="35"/>
        <v>15</v>
      </c>
      <c r="AW93" s="484">
        <f t="shared" si="35"/>
        <v>21</v>
      </c>
      <c r="AX93" s="485"/>
    </row>
    <row r="94" spans="1:50" x14ac:dyDescent="0.3">
      <c r="A94" s="119">
        <v>43</v>
      </c>
      <c r="B94" s="121" t="s">
        <v>169</v>
      </c>
      <c r="C94" s="201">
        <f t="shared" ref="C94:D100" si="36">J94+N94+R94+V94+Z94+AD94+AH94+AL94+AP94+AT94</f>
        <v>0</v>
      </c>
      <c r="D94" s="151">
        <f t="shared" si="36"/>
        <v>150</v>
      </c>
      <c r="E94" s="279">
        <f t="shared" ref="E94:E100" si="37">SUM(C94:D94)</f>
        <v>150</v>
      </c>
      <c r="F94" s="151">
        <f t="shared" ref="F94:F100" si="38">SUM(E94:E94)</f>
        <v>150</v>
      </c>
      <c r="G94" s="279">
        <f t="shared" ref="G94:G99" si="39">L94+P94+T94+X94+AB94+AF94+AJ94+AN94+AR94+AV94</f>
        <v>0</v>
      </c>
      <c r="H94" s="280">
        <f t="shared" ref="H94:H100" si="40">SUM(F94:G94)</f>
        <v>150</v>
      </c>
      <c r="I94" s="281">
        <v>6</v>
      </c>
      <c r="J94" s="282"/>
      <c r="K94" s="151"/>
      <c r="L94" s="151"/>
      <c r="M94" s="284"/>
      <c r="N94" s="132"/>
      <c r="O94" s="124">
        <v>150</v>
      </c>
      <c r="P94" s="124"/>
      <c r="Q94" s="130">
        <v>6</v>
      </c>
      <c r="R94" s="201"/>
      <c r="S94" s="151"/>
      <c r="T94" s="151"/>
      <c r="U94" s="283"/>
      <c r="V94" s="282"/>
      <c r="W94" s="151"/>
      <c r="X94" s="151"/>
      <c r="Y94" s="283"/>
      <c r="Z94" s="282"/>
      <c r="AA94" s="151"/>
      <c r="AB94" s="151"/>
      <c r="AC94" s="283"/>
      <c r="AD94" s="282"/>
      <c r="AE94" s="151"/>
      <c r="AF94" s="151"/>
      <c r="AG94" s="283"/>
      <c r="AH94" s="282"/>
      <c r="AI94" s="151"/>
      <c r="AJ94" s="151"/>
      <c r="AK94" s="284"/>
      <c r="AL94" s="132"/>
      <c r="AM94" s="124"/>
      <c r="AN94" s="124"/>
      <c r="AO94" s="128"/>
      <c r="AP94" s="129"/>
      <c r="AQ94" s="124"/>
      <c r="AR94" s="124"/>
      <c r="AS94" s="117"/>
      <c r="AT94" s="132"/>
      <c r="AU94" s="124"/>
      <c r="AV94" s="124"/>
      <c r="AW94" s="128"/>
      <c r="AX94" s="285" t="s">
        <v>31</v>
      </c>
    </row>
    <row r="95" spans="1:50" s="150" customFormat="1" x14ac:dyDescent="0.3">
      <c r="A95" s="134">
        <v>44</v>
      </c>
      <c r="B95" s="166" t="s">
        <v>170</v>
      </c>
      <c r="C95" s="207">
        <f t="shared" si="36"/>
        <v>0</v>
      </c>
      <c r="D95" s="136">
        <f t="shared" si="36"/>
        <v>300</v>
      </c>
      <c r="E95" s="336">
        <f t="shared" si="37"/>
        <v>300</v>
      </c>
      <c r="F95" s="136">
        <f t="shared" si="38"/>
        <v>300</v>
      </c>
      <c r="G95" s="336">
        <v>0</v>
      </c>
      <c r="H95" s="337">
        <f t="shared" si="40"/>
        <v>300</v>
      </c>
      <c r="I95" s="338">
        <f t="shared" ref="I95:I98" si="41">M95+Q95+U95+Y95+AC95+AG95+AK95+AO95+AS95+AW95</f>
        <v>12</v>
      </c>
      <c r="J95" s="339"/>
      <c r="K95" s="136"/>
      <c r="L95" s="136"/>
      <c r="M95" s="246"/>
      <c r="N95" s="147"/>
      <c r="O95" s="86"/>
      <c r="P95" s="86"/>
      <c r="Q95" s="167"/>
      <c r="R95" s="207"/>
      <c r="S95" s="136"/>
      <c r="T95" s="136"/>
      <c r="U95" s="340"/>
      <c r="V95" s="339"/>
      <c r="W95" s="136">
        <v>300</v>
      </c>
      <c r="X95" s="136"/>
      <c r="Y95" s="340">
        <v>12</v>
      </c>
      <c r="Z95" s="339"/>
      <c r="AA95" s="136"/>
      <c r="AB95" s="136"/>
      <c r="AC95" s="340"/>
      <c r="AD95" s="339"/>
      <c r="AE95" s="136"/>
      <c r="AF95" s="136"/>
      <c r="AG95" s="340"/>
      <c r="AH95" s="339"/>
      <c r="AI95" s="136"/>
      <c r="AJ95" s="136"/>
      <c r="AK95" s="246"/>
      <c r="AL95" s="147"/>
      <c r="AM95" s="86"/>
      <c r="AN95" s="86"/>
      <c r="AO95" s="167"/>
      <c r="AP95" s="144"/>
      <c r="AQ95" s="86"/>
      <c r="AR95" s="86"/>
      <c r="AS95" s="148"/>
      <c r="AT95" s="147"/>
      <c r="AU95" s="86"/>
      <c r="AV95" s="86"/>
      <c r="AW95" s="167"/>
      <c r="AX95" s="396" t="s">
        <v>112</v>
      </c>
    </row>
    <row r="96" spans="1:50" x14ac:dyDescent="0.3">
      <c r="A96" s="119">
        <v>45</v>
      </c>
      <c r="B96" s="486" t="s">
        <v>171</v>
      </c>
      <c r="C96" s="201">
        <f t="shared" si="36"/>
        <v>0</v>
      </c>
      <c r="D96" s="151">
        <f t="shared" si="36"/>
        <v>100</v>
      </c>
      <c r="E96" s="279">
        <f t="shared" si="37"/>
        <v>100</v>
      </c>
      <c r="F96" s="151">
        <f t="shared" si="38"/>
        <v>100</v>
      </c>
      <c r="G96" s="279">
        <v>0</v>
      </c>
      <c r="H96" s="280">
        <f t="shared" si="40"/>
        <v>100</v>
      </c>
      <c r="I96" s="281">
        <f t="shared" si="41"/>
        <v>4</v>
      </c>
      <c r="J96" s="282"/>
      <c r="K96" s="151"/>
      <c r="L96" s="151"/>
      <c r="M96" s="284"/>
      <c r="N96" s="132"/>
      <c r="O96" s="124"/>
      <c r="P96" s="124"/>
      <c r="Q96" s="128"/>
      <c r="R96" s="201"/>
      <c r="S96" s="151"/>
      <c r="T96" s="151"/>
      <c r="U96" s="283"/>
      <c r="V96" s="282"/>
      <c r="W96" s="151"/>
      <c r="X96" s="151"/>
      <c r="Y96" s="283"/>
      <c r="Z96" s="282"/>
      <c r="AA96" s="151">
        <v>100</v>
      </c>
      <c r="AB96" s="151"/>
      <c r="AC96" s="283">
        <v>4</v>
      </c>
      <c r="AD96" s="282"/>
      <c r="AE96" s="151"/>
      <c r="AF96" s="151"/>
      <c r="AG96" s="283"/>
      <c r="AH96" s="282"/>
      <c r="AI96" s="151"/>
      <c r="AJ96" s="151"/>
      <c r="AK96" s="284"/>
      <c r="AL96" s="132"/>
      <c r="AM96" s="124"/>
      <c r="AN96" s="124"/>
      <c r="AO96" s="128"/>
      <c r="AP96" s="129"/>
      <c r="AQ96" s="124"/>
      <c r="AR96" s="124"/>
      <c r="AS96" s="117"/>
      <c r="AT96" s="132"/>
      <c r="AU96" s="124"/>
      <c r="AV96" s="124"/>
      <c r="AW96" s="128"/>
      <c r="AX96" s="285" t="s">
        <v>52</v>
      </c>
    </row>
    <row r="97" spans="1:50" x14ac:dyDescent="0.3">
      <c r="A97" s="119">
        <v>46</v>
      </c>
      <c r="B97" s="487" t="s">
        <v>172</v>
      </c>
      <c r="C97" s="444">
        <f t="shared" si="36"/>
        <v>0</v>
      </c>
      <c r="D97" s="447">
        <f t="shared" si="36"/>
        <v>200</v>
      </c>
      <c r="E97" s="446">
        <f t="shared" si="37"/>
        <v>200</v>
      </c>
      <c r="F97" s="447">
        <f t="shared" si="38"/>
        <v>200</v>
      </c>
      <c r="G97" s="446">
        <v>0</v>
      </c>
      <c r="H97" s="448">
        <f t="shared" si="40"/>
        <v>200</v>
      </c>
      <c r="I97" s="449">
        <v>8</v>
      </c>
      <c r="J97" s="450"/>
      <c r="K97" s="447"/>
      <c r="L97" s="447"/>
      <c r="M97" s="488"/>
      <c r="N97" s="132"/>
      <c r="O97" s="124"/>
      <c r="P97" s="124"/>
      <c r="Q97" s="130"/>
      <c r="R97" s="444"/>
      <c r="S97" s="447"/>
      <c r="T97" s="447"/>
      <c r="U97" s="451"/>
      <c r="V97" s="450"/>
      <c r="W97" s="447"/>
      <c r="X97" s="447"/>
      <c r="Y97" s="451"/>
      <c r="Z97" s="450"/>
      <c r="AA97" s="447"/>
      <c r="AB97" s="447"/>
      <c r="AC97" s="451"/>
      <c r="AD97" s="450"/>
      <c r="AE97" s="447">
        <v>200</v>
      </c>
      <c r="AF97" s="447"/>
      <c r="AG97" s="451">
        <v>8</v>
      </c>
      <c r="AH97" s="450"/>
      <c r="AI97" s="447"/>
      <c r="AJ97" s="447"/>
      <c r="AK97" s="488"/>
      <c r="AL97" s="132"/>
      <c r="AM97" s="124"/>
      <c r="AN97" s="124"/>
      <c r="AO97" s="130"/>
      <c r="AP97" s="129"/>
      <c r="AQ97" s="124"/>
      <c r="AR97" s="124"/>
      <c r="AS97" s="131"/>
      <c r="AT97" s="132"/>
      <c r="AU97" s="124"/>
      <c r="AV97" s="124"/>
      <c r="AW97" s="130"/>
      <c r="AX97" s="489" t="s">
        <v>99</v>
      </c>
    </row>
    <row r="98" spans="1:50" x14ac:dyDescent="0.3">
      <c r="A98" s="119">
        <v>47</v>
      </c>
      <c r="B98" s="490" t="s">
        <v>171</v>
      </c>
      <c r="C98" s="491">
        <f t="shared" si="36"/>
        <v>0</v>
      </c>
      <c r="D98" s="492">
        <f t="shared" si="36"/>
        <v>100</v>
      </c>
      <c r="E98" s="493">
        <f t="shared" si="37"/>
        <v>100</v>
      </c>
      <c r="F98" s="492">
        <f t="shared" si="38"/>
        <v>100</v>
      </c>
      <c r="G98" s="493">
        <v>0</v>
      </c>
      <c r="H98" s="494">
        <f t="shared" si="40"/>
        <v>100</v>
      </c>
      <c r="I98" s="495">
        <f t="shared" si="41"/>
        <v>4</v>
      </c>
      <c r="J98" s="496"/>
      <c r="K98" s="492"/>
      <c r="L98" s="492"/>
      <c r="M98" s="497"/>
      <c r="N98" s="132"/>
      <c r="O98" s="124"/>
      <c r="P98" s="124"/>
      <c r="Q98" s="130"/>
      <c r="R98" s="491"/>
      <c r="S98" s="492"/>
      <c r="T98" s="492"/>
      <c r="U98" s="498"/>
      <c r="V98" s="496"/>
      <c r="W98" s="492"/>
      <c r="X98" s="492"/>
      <c r="Y98" s="498"/>
      <c r="Z98" s="496"/>
      <c r="AA98" s="492"/>
      <c r="AB98" s="492"/>
      <c r="AC98" s="498"/>
      <c r="AD98" s="496"/>
      <c r="AE98" s="492"/>
      <c r="AF98" s="492"/>
      <c r="AG98" s="498"/>
      <c r="AH98" s="496"/>
      <c r="AI98" s="492">
        <v>100</v>
      </c>
      <c r="AJ98" s="492"/>
      <c r="AK98" s="497">
        <v>4</v>
      </c>
      <c r="AL98" s="132"/>
      <c r="AM98" s="124"/>
      <c r="AN98" s="124"/>
      <c r="AO98" s="130"/>
      <c r="AP98" s="129"/>
      <c r="AQ98" s="124"/>
      <c r="AR98" s="124"/>
      <c r="AS98" s="130"/>
      <c r="AT98" s="491"/>
      <c r="AU98" s="492"/>
      <c r="AV98" s="492"/>
      <c r="AW98" s="497"/>
      <c r="AX98" s="499" t="s">
        <v>57</v>
      </c>
    </row>
    <row r="99" spans="1:50" x14ac:dyDescent="0.3">
      <c r="A99" s="119">
        <v>48</v>
      </c>
      <c r="B99" s="490" t="s">
        <v>172</v>
      </c>
      <c r="C99" s="491">
        <f t="shared" si="36"/>
        <v>0</v>
      </c>
      <c r="D99" s="492">
        <f t="shared" si="36"/>
        <v>200</v>
      </c>
      <c r="E99" s="493">
        <f t="shared" si="37"/>
        <v>200</v>
      </c>
      <c r="F99" s="492">
        <f t="shared" si="38"/>
        <v>200</v>
      </c>
      <c r="G99" s="493">
        <f t="shared" si="39"/>
        <v>0</v>
      </c>
      <c r="H99" s="494">
        <f t="shared" si="40"/>
        <v>200</v>
      </c>
      <c r="I99" s="495">
        <v>8</v>
      </c>
      <c r="J99" s="496"/>
      <c r="K99" s="492"/>
      <c r="L99" s="492"/>
      <c r="M99" s="497"/>
      <c r="N99" s="132"/>
      <c r="O99" s="124"/>
      <c r="P99" s="124"/>
      <c r="Q99" s="130"/>
      <c r="R99" s="491"/>
      <c r="S99" s="492"/>
      <c r="T99" s="492"/>
      <c r="U99" s="498"/>
      <c r="V99" s="496"/>
      <c r="W99" s="492"/>
      <c r="X99" s="492"/>
      <c r="Y99" s="498"/>
      <c r="Z99" s="496"/>
      <c r="AA99" s="492"/>
      <c r="AB99" s="492"/>
      <c r="AC99" s="498"/>
      <c r="AD99" s="496"/>
      <c r="AE99" s="492"/>
      <c r="AF99" s="492"/>
      <c r="AG99" s="498"/>
      <c r="AH99" s="496"/>
      <c r="AI99" s="492"/>
      <c r="AJ99" s="492"/>
      <c r="AK99" s="497"/>
      <c r="AL99" s="132"/>
      <c r="AM99" s="124">
        <v>200</v>
      </c>
      <c r="AN99" s="124"/>
      <c r="AO99" s="130">
        <v>8</v>
      </c>
      <c r="AP99" s="129"/>
      <c r="AQ99" s="124"/>
      <c r="AR99" s="124"/>
      <c r="AS99" s="130"/>
      <c r="AT99" s="491"/>
      <c r="AU99" s="492"/>
      <c r="AV99" s="492"/>
      <c r="AW99" s="497"/>
      <c r="AX99" s="499" t="s">
        <v>78</v>
      </c>
    </row>
    <row r="100" spans="1:50" ht="15" thickBot="1" x14ac:dyDescent="0.35">
      <c r="A100" s="500">
        <v>49</v>
      </c>
      <c r="B100" s="501" t="s">
        <v>173</v>
      </c>
      <c r="C100" s="502">
        <f t="shared" si="36"/>
        <v>0</v>
      </c>
      <c r="D100" s="503">
        <f t="shared" si="36"/>
        <v>510</v>
      </c>
      <c r="E100" s="504">
        <f t="shared" si="37"/>
        <v>510</v>
      </c>
      <c r="F100" s="503">
        <f t="shared" si="38"/>
        <v>510</v>
      </c>
      <c r="G100" s="504">
        <v>0</v>
      </c>
      <c r="H100" s="505">
        <f t="shared" si="40"/>
        <v>510</v>
      </c>
      <c r="I100" s="506">
        <v>21</v>
      </c>
      <c r="J100" s="507"/>
      <c r="K100" s="503"/>
      <c r="L100" s="503"/>
      <c r="M100" s="508"/>
      <c r="N100" s="509"/>
      <c r="O100" s="510"/>
      <c r="P100" s="510"/>
      <c r="Q100" s="511"/>
      <c r="R100" s="502"/>
      <c r="S100" s="503"/>
      <c r="T100" s="503"/>
      <c r="U100" s="512"/>
      <c r="V100" s="507"/>
      <c r="W100" s="503"/>
      <c r="X100" s="503"/>
      <c r="Y100" s="512"/>
      <c r="Z100" s="507"/>
      <c r="AA100" s="503"/>
      <c r="AB100" s="503"/>
      <c r="AC100" s="512"/>
      <c r="AD100" s="507"/>
      <c r="AE100" s="503"/>
      <c r="AF100" s="503"/>
      <c r="AG100" s="512"/>
      <c r="AH100" s="507"/>
      <c r="AI100" s="503"/>
      <c r="AJ100" s="503"/>
      <c r="AK100" s="508"/>
      <c r="AL100" s="509"/>
      <c r="AM100" s="510"/>
      <c r="AN100" s="510"/>
      <c r="AO100" s="511"/>
      <c r="AP100" s="513"/>
      <c r="AQ100" s="510"/>
      <c r="AR100" s="510"/>
      <c r="AS100" s="511"/>
      <c r="AT100" s="502"/>
      <c r="AU100" s="503">
        <v>510</v>
      </c>
      <c r="AV100" s="503">
        <v>15</v>
      </c>
      <c r="AW100" s="508">
        <v>21</v>
      </c>
      <c r="AX100" s="514" t="s">
        <v>174</v>
      </c>
    </row>
    <row r="101" spans="1:50" ht="15" thickBot="1" x14ac:dyDescent="0.35">
      <c r="A101" s="515" t="s">
        <v>175</v>
      </c>
      <c r="B101" s="516" t="s">
        <v>176</v>
      </c>
      <c r="C101" s="517"/>
      <c r="D101" s="518"/>
      <c r="E101" s="519"/>
      <c r="F101" s="518"/>
      <c r="G101" s="519"/>
      <c r="H101" s="520"/>
      <c r="I101" s="521"/>
      <c r="J101" s="522"/>
      <c r="K101" s="518"/>
      <c r="L101" s="518"/>
      <c r="M101" s="523"/>
      <c r="N101" s="522"/>
      <c r="O101" s="518"/>
      <c r="P101" s="518"/>
      <c r="Q101" s="523"/>
      <c r="R101" s="522"/>
      <c r="S101" s="518"/>
      <c r="T101" s="518"/>
      <c r="U101" s="523"/>
      <c r="V101" s="522"/>
      <c r="W101" s="518"/>
      <c r="X101" s="518"/>
      <c r="Y101" s="523"/>
      <c r="Z101" s="522"/>
      <c r="AA101" s="518"/>
      <c r="AB101" s="518"/>
      <c r="AC101" s="523"/>
      <c r="AD101" s="522"/>
      <c r="AE101" s="518"/>
      <c r="AF101" s="518"/>
      <c r="AG101" s="523"/>
      <c r="AH101" s="522"/>
      <c r="AI101" s="518"/>
      <c r="AJ101" s="518"/>
      <c r="AK101" s="523"/>
      <c r="AL101" s="522"/>
      <c r="AM101" s="518"/>
      <c r="AN101" s="518"/>
      <c r="AO101" s="523"/>
      <c r="AP101" s="522"/>
      <c r="AQ101" s="518"/>
      <c r="AR101" s="518"/>
      <c r="AS101" s="523"/>
      <c r="AT101" s="524"/>
      <c r="AU101" s="525"/>
      <c r="AV101" s="525"/>
      <c r="AW101" s="526"/>
      <c r="AX101" s="527"/>
    </row>
    <row r="102" spans="1:50" x14ac:dyDescent="0.3">
      <c r="A102" s="528" t="s">
        <v>177</v>
      </c>
      <c r="B102" s="529" t="s">
        <v>178</v>
      </c>
      <c r="C102" s="530">
        <f t="shared" ref="C102:AW102" si="42">SUM(C103:C111)</f>
        <v>150</v>
      </c>
      <c r="D102" s="531">
        <f t="shared" si="42"/>
        <v>270</v>
      </c>
      <c r="E102" s="532">
        <f t="shared" si="42"/>
        <v>420</v>
      </c>
      <c r="F102" s="531">
        <f t="shared" si="42"/>
        <v>420</v>
      </c>
      <c r="G102" s="532">
        <f t="shared" si="42"/>
        <v>205</v>
      </c>
      <c r="H102" s="533">
        <f t="shared" si="42"/>
        <v>625</v>
      </c>
      <c r="I102" s="534">
        <f t="shared" si="42"/>
        <v>25</v>
      </c>
      <c r="J102" s="535">
        <f t="shared" si="42"/>
        <v>0</v>
      </c>
      <c r="K102" s="531">
        <f t="shared" si="42"/>
        <v>0</v>
      </c>
      <c r="L102" s="531">
        <f t="shared" si="42"/>
        <v>0</v>
      </c>
      <c r="M102" s="536">
        <f t="shared" si="42"/>
        <v>0</v>
      </c>
      <c r="N102" s="531">
        <f t="shared" si="42"/>
        <v>0</v>
      </c>
      <c r="O102" s="531">
        <f t="shared" si="42"/>
        <v>0</v>
      </c>
      <c r="P102" s="531">
        <f t="shared" si="42"/>
        <v>0</v>
      </c>
      <c r="Q102" s="537">
        <f t="shared" si="42"/>
        <v>0</v>
      </c>
      <c r="R102" s="535">
        <f t="shared" si="42"/>
        <v>0</v>
      </c>
      <c r="S102" s="531">
        <f t="shared" si="42"/>
        <v>0</v>
      </c>
      <c r="T102" s="531">
        <f t="shared" si="42"/>
        <v>0</v>
      </c>
      <c r="U102" s="537">
        <f t="shared" si="42"/>
        <v>0</v>
      </c>
      <c r="V102" s="535">
        <f t="shared" si="42"/>
        <v>0</v>
      </c>
      <c r="W102" s="531">
        <f t="shared" si="42"/>
        <v>0</v>
      </c>
      <c r="X102" s="531">
        <f t="shared" si="42"/>
        <v>0</v>
      </c>
      <c r="Y102" s="537">
        <f t="shared" si="42"/>
        <v>0</v>
      </c>
      <c r="Z102" s="535">
        <f t="shared" si="42"/>
        <v>0</v>
      </c>
      <c r="AA102" s="531">
        <f t="shared" si="42"/>
        <v>0</v>
      </c>
      <c r="AB102" s="531">
        <f t="shared" si="42"/>
        <v>0</v>
      </c>
      <c r="AC102" s="537">
        <f t="shared" si="42"/>
        <v>0</v>
      </c>
      <c r="AD102" s="535">
        <f t="shared" si="42"/>
        <v>0</v>
      </c>
      <c r="AE102" s="531">
        <f t="shared" si="42"/>
        <v>0</v>
      </c>
      <c r="AF102" s="531">
        <f t="shared" si="42"/>
        <v>0</v>
      </c>
      <c r="AG102" s="537">
        <f t="shared" si="42"/>
        <v>0</v>
      </c>
      <c r="AH102" s="535">
        <f t="shared" si="42"/>
        <v>0</v>
      </c>
      <c r="AI102" s="531">
        <f t="shared" si="42"/>
        <v>0</v>
      </c>
      <c r="AJ102" s="531">
        <f t="shared" si="42"/>
        <v>0</v>
      </c>
      <c r="AK102" s="537">
        <f t="shared" si="42"/>
        <v>0</v>
      </c>
      <c r="AL102" s="535">
        <f t="shared" si="42"/>
        <v>30</v>
      </c>
      <c r="AM102" s="531">
        <f t="shared" si="42"/>
        <v>75</v>
      </c>
      <c r="AN102" s="531">
        <f t="shared" si="42"/>
        <v>20</v>
      </c>
      <c r="AO102" s="537">
        <f t="shared" si="42"/>
        <v>5</v>
      </c>
      <c r="AP102" s="535">
        <f t="shared" si="42"/>
        <v>120</v>
      </c>
      <c r="AQ102" s="531">
        <f t="shared" si="42"/>
        <v>195</v>
      </c>
      <c r="AR102" s="531">
        <f t="shared" si="42"/>
        <v>185</v>
      </c>
      <c r="AS102" s="538">
        <f t="shared" si="42"/>
        <v>20</v>
      </c>
      <c r="AT102" s="539">
        <f t="shared" si="42"/>
        <v>0</v>
      </c>
      <c r="AU102" s="540">
        <f t="shared" si="42"/>
        <v>0</v>
      </c>
      <c r="AV102" s="540">
        <f t="shared" si="42"/>
        <v>0</v>
      </c>
      <c r="AW102" s="541">
        <f t="shared" si="42"/>
        <v>0</v>
      </c>
      <c r="AX102" s="542" t="s">
        <v>179</v>
      </c>
    </row>
    <row r="103" spans="1:50" x14ac:dyDescent="0.3">
      <c r="A103" s="543" t="s">
        <v>180</v>
      </c>
      <c r="B103" s="105" t="s">
        <v>181</v>
      </c>
      <c r="C103" s="106">
        <f t="shared" ref="C103:D111" si="43">J103+N103+R103+V103+Z103+AD103+AH103+AL103+AP103+AT103</f>
        <v>15</v>
      </c>
      <c r="D103" s="107">
        <v>0</v>
      </c>
      <c r="E103" s="544">
        <f t="shared" ref="E103:E111" si="44">SUM(C103:D103)</f>
        <v>15</v>
      </c>
      <c r="F103" s="107">
        <f t="shared" ref="F103:F111" si="45">SUM(E103:E103)</f>
        <v>15</v>
      </c>
      <c r="G103" s="544">
        <v>60</v>
      </c>
      <c r="H103" s="545">
        <v>75</v>
      </c>
      <c r="I103" s="546">
        <v>3</v>
      </c>
      <c r="J103" s="547"/>
      <c r="K103" s="107"/>
      <c r="L103" s="107"/>
      <c r="M103" s="548"/>
      <c r="N103" s="547"/>
      <c r="O103" s="107"/>
      <c r="P103" s="107"/>
      <c r="Q103" s="548"/>
      <c r="R103" s="547"/>
      <c r="S103" s="107"/>
      <c r="T103" s="107"/>
      <c r="U103" s="548"/>
      <c r="V103" s="547"/>
      <c r="W103" s="107"/>
      <c r="X103" s="107"/>
      <c r="Y103" s="548"/>
      <c r="Z103" s="547"/>
      <c r="AA103" s="107"/>
      <c r="AB103" s="107"/>
      <c r="AC103" s="548"/>
      <c r="AD103" s="549"/>
      <c r="AE103" s="550"/>
      <c r="AF103" s="550"/>
      <c r="AG103" s="551"/>
      <c r="AH103" s="549"/>
      <c r="AI103" s="550"/>
      <c r="AJ103" s="550"/>
      <c r="AK103" s="551"/>
      <c r="AL103" s="549"/>
      <c r="AM103" s="550"/>
      <c r="AN103" s="550"/>
      <c r="AO103" s="551"/>
      <c r="AP103" s="549">
        <v>15</v>
      </c>
      <c r="AQ103" s="550">
        <v>0</v>
      </c>
      <c r="AR103" s="550">
        <v>60</v>
      </c>
      <c r="AS103" s="551">
        <v>3</v>
      </c>
      <c r="AT103" s="113"/>
      <c r="AU103" s="109"/>
      <c r="AV103" s="109"/>
      <c r="AW103" s="114"/>
      <c r="AX103" s="552" t="s">
        <v>182</v>
      </c>
    </row>
    <row r="104" spans="1:50" ht="26.4" x14ac:dyDescent="0.3">
      <c r="A104" s="553" t="s">
        <v>183</v>
      </c>
      <c r="B104" s="554" t="s">
        <v>184</v>
      </c>
      <c r="C104" s="555">
        <f t="shared" si="43"/>
        <v>30</v>
      </c>
      <c r="D104" s="556">
        <f t="shared" si="43"/>
        <v>75</v>
      </c>
      <c r="E104" s="557">
        <f t="shared" si="44"/>
        <v>105</v>
      </c>
      <c r="F104" s="556">
        <f t="shared" si="45"/>
        <v>105</v>
      </c>
      <c r="G104" s="557">
        <v>45</v>
      </c>
      <c r="H104" s="558">
        <f t="shared" ref="H104:H111" si="46">SUM(F104:G104)</f>
        <v>150</v>
      </c>
      <c r="I104" s="546">
        <v>6</v>
      </c>
      <c r="J104" s="559"/>
      <c r="K104" s="556"/>
      <c r="L104" s="556"/>
      <c r="M104" s="560"/>
      <c r="N104" s="559"/>
      <c r="O104" s="556"/>
      <c r="P104" s="556"/>
      <c r="Q104" s="561"/>
      <c r="R104" s="559"/>
      <c r="S104" s="556"/>
      <c r="T104" s="556"/>
      <c r="U104" s="560"/>
      <c r="V104" s="559"/>
      <c r="W104" s="556"/>
      <c r="X104" s="556"/>
      <c r="Y104" s="560"/>
      <c r="Z104" s="559"/>
      <c r="AA104" s="556"/>
      <c r="AB104" s="556"/>
      <c r="AC104" s="560"/>
      <c r="AD104" s="559"/>
      <c r="AE104" s="556"/>
      <c r="AF104" s="556"/>
      <c r="AG104" s="560"/>
      <c r="AH104" s="559"/>
      <c r="AI104" s="556"/>
      <c r="AJ104" s="556"/>
      <c r="AK104" s="562"/>
      <c r="AL104" s="559">
        <v>15</v>
      </c>
      <c r="AM104" s="556">
        <v>45</v>
      </c>
      <c r="AN104" s="556">
        <v>15</v>
      </c>
      <c r="AO104" s="562">
        <v>3</v>
      </c>
      <c r="AP104" s="559">
        <v>15</v>
      </c>
      <c r="AQ104" s="556">
        <v>30</v>
      </c>
      <c r="AR104" s="556">
        <v>30</v>
      </c>
      <c r="AS104" s="562">
        <v>3</v>
      </c>
      <c r="AT104" s="113"/>
      <c r="AU104" s="109"/>
      <c r="AV104" s="109"/>
      <c r="AW104" s="114"/>
      <c r="AX104" s="563" t="s">
        <v>185</v>
      </c>
    </row>
    <row r="105" spans="1:50" x14ac:dyDescent="0.3">
      <c r="A105" s="553" t="s">
        <v>186</v>
      </c>
      <c r="B105" s="564" t="s">
        <v>187</v>
      </c>
      <c r="C105" s="565">
        <f t="shared" si="43"/>
        <v>15</v>
      </c>
      <c r="D105" s="566">
        <f t="shared" si="43"/>
        <v>30</v>
      </c>
      <c r="E105" s="567">
        <f t="shared" si="44"/>
        <v>45</v>
      </c>
      <c r="F105" s="566">
        <f t="shared" si="45"/>
        <v>45</v>
      </c>
      <c r="G105" s="567">
        <v>5</v>
      </c>
      <c r="H105" s="568">
        <f t="shared" si="46"/>
        <v>50</v>
      </c>
      <c r="I105" s="569">
        <f t="shared" ref="I105:I111" si="47">M105+Q105+U105+Y105+AC105+AG105+AK105+AO105+AS105+AW105</f>
        <v>2</v>
      </c>
      <c r="J105" s="570"/>
      <c r="K105" s="566"/>
      <c r="L105" s="566"/>
      <c r="M105" s="571"/>
      <c r="N105" s="570"/>
      <c r="O105" s="566"/>
      <c r="P105" s="566"/>
      <c r="Q105" s="572"/>
      <c r="R105" s="570"/>
      <c r="S105" s="566"/>
      <c r="T105" s="566"/>
      <c r="U105" s="571"/>
      <c r="V105" s="570"/>
      <c r="W105" s="566"/>
      <c r="X105" s="566"/>
      <c r="Y105" s="571"/>
      <c r="Z105" s="570"/>
      <c r="AA105" s="566"/>
      <c r="AB105" s="566"/>
      <c r="AC105" s="571"/>
      <c r="AD105" s="573"/>
      <c r="AE105" s="574"/>
      <c r="AF105" s="574"/>
      <c r="AG105" s="575"/>
      <c r="AH105" s="573"/>
      <c r="AI105" s="574"/>
      <c r="AJ105" s="574"/>
      <c r="AK105" s="576"/>
      <c r="AL105" s="573"/>
      <c r="AM105" s="574"/>
      <c r="AN105" s="574"/>
      <c r="AO105" s="576"/>
      <c r="AP105" s="573">
        <v>15</v>
      </c>
      <c r="AQ105" s="574">
        <v>30</v>
      </c>
      <c r="AR105" s="574">
        <v>5</v>
      </c>
      <c r="AS105" s="576">
        <v>2</v>
      </c>
      <c r="AT105" s="113"/>
      <c r="AU105" s="109"/>
      <c r="AV105" s="109"/>
      <c r="AW105" s="128"/>
      <c r="AX105" s="577" t="s">
        <v>182</v>
      </c>
    </row>
    <row r="106" spans="1:50" x14ac:dyDescent="0.3">
      <c r="A106" s="553" t="s">
        <v>188</v>
      </c>
      <c r="B106" s="265" t="s">
        <v>189</v>
      </c>
      <c r="C106" s="194">
        <f t="shared" si="43"/>
        <v>15</v>
      </c>
      <c r="D106" s="195">
        <f t="shared" si="43"/>
        <v>30</v>
      </c>
      <c r="E106" s="578">
        <f t="shared" si="44"/>
        <v>45</v>
      </c>
      <c r="F106" s="195">
        <f t="shared" si="45"/>
        <v>45</v>
      </c>
      <c r="G106" s="578">
        <v>5</v>
      </c>
      <c r="H106" s="579">
        <f t="shared" si="46"/>
        <v>50</v>
      </c>
      <c r="I106" s="569">
        <f t="shared" si="47"/>
        <v>2</v>
      </c>
      <c r="J106" s="580"/>
      <c r="K106" s="195"/>
      <c r="L106" s="195"/>
      <c r="M106" s="581"/>
      <c r="N106" s="580"/>
      <c r="O106" s="195"/>
      <c r="P106" s="195"/>
      <c r="Q106" s="582"/>
      <c r="R106" s="580"/>
      <c r="S106" s="195"/>
      <c r="T106" s="195"/>
      <c r="U106" s="581"/>
      <c r="V106" s="580"/>
      <c r="W106" s="195"/>
      <c r="X106" s="195"/>
      <c r="Y106" s="581"/>
      <c r="Z106" s="580"/>
      <c r="AA106" s="195"/>
      <c r="AB106" s="195"/>
      <c r="AC106" s="581"/>
      <c r="AD106" s="583"/>
      <c r="AE106" s="467"/>
      <c r="AF106" s="467"/>
      <c r="AG106" s="584"/>
      <c r="AH106" s="583"/>
      <c r="AI106" s="467"/>
      <c r="AJ106" s="467"/>
      <c r="AK106" s="468"/>
      <c r="AL106" s="583">
        <v>15</v>
      </c>
      <c r="AM106" s="467">
        <v>30</v>
      </c>
      <c r="AN106" s="467">
        <v>5</v>
      </c>
      <c r="AO106" s="468">
        <v>2</v>
      </c>
      <c r="AP106" s="583"/>
      <c r="AQ106" s="467"/>
      <c r="AR106" s="467"/>
      <c r="AS106" s="585"/>
      <c r="AT106" s="113"/>
      <c r="AU106" s="109"/>
      <c r="AV106" s="109"/>
      <c r="AW106" s="128"/>
      <c r="AX106" s="586" t="s">
        <v>78</v>
      </c>
    </row>
    <row r="107" spans="1:50" x14ac:dyDescent="0.3">
      <c r="A107" s="553" t="s">
        <v>190</v>
      </c>
      <c r="B107" s="105" t="s">
        <v>191</v>
      </c>
      <c r="C107" s="106">
        <f t="shared" si="43"/>
        <v>15</v>
      </c>
      <c r="D107" s="107">
        <f t="shared" si="43"/>
        <v>30</v>
      </c>
      <c r="E107" s="544">
        <f t="shared" si="44"/>
        <v>45</v>
      </c>
      <c r="F107" s="107">
        <f t="shared" si="45"/>
        <v>45</v>
      </c>
      <c r="G107" s="544">
        <v>5</v>
      </c>
      <c r="H107" s="545">
        <f t="shared" si="46"/>
        <v>50</v>
      </c>
      <c r="I107" s="546">
        <f t="shared" si="47"/>
        <v>2</v>
      </c>
      <c r="J107" s="547"/>
      <c r="K107" s="107"/>
      <c r="L107" s="107"/>
      <c r="M107" s="548"/>
      <c r="N107" s="547"/>
      <c r="O107" s="107"/>
      <c r="P107" s="107"/>
      <c r="Q107" s="587"/>
      <c r="R107" s="547"/>
      <c r="S107" s="107"/>
      <c r="T107" s="107"/>
      <c r="U107" s="548"/>
      <c r="V107" s="547"/>
      <c r="W107" s="107"/>
      <c r="X107" s="107"/>
      <c r="Y107" s="548"/>
      <c r="Z107" s="547"/>
      <c r="AA107" s="107"/>
      <c r="AB107" s="107"/>
      <c r="AC107" s="548"/>
      <c r="AD107" s="549"/>
      <c r="AE107" s="550"/>
      <c r="AF107" s="550"/>
      <c r="AG107" s="551"/>
      <c r="AH107" s="549"/>
      <c r="AI107" s="550"/>
      <c r="AJ107" s="550"/>
      <c r="AK107" s="588"/>
      <c r="AL107" s="549"/>
      <c r="AM107" s="550"/>
      <c r="AN107" s="550"/>
      <c r="AO107" s="588"/>
      <c r="AP107" s="549">
        <v>15</v>
      </c>
      <c r="AQ107" s="550">
        <v>30</v>
      </c>
      <c r="AR107" s="550">
        <v>5</v>
      </c>
      <c r="AS107" s="589">
        <v>2</v>
      </c>
      <c r="AT107" s="113"/>
      <c r="AU107" s="109"/>
      <c r="AV107" s="109"/>
      <c r="AW107" s="128"/>
      <c r="AX107" s="590" t="s">
        <v>182</v>
      </c>
    </row>
    <row r="108" spans="1:50" x14ac:dyDescent="0.3">
      <c r="A108" s="553" t="s">
        <v>192</v>
      </c>
      <c r="B108" s="105" t="s">
        <v>193</v>
      </c>
      <c r="C108" s="106">
        <f t="shared" si="43"/>
        <v>15</v>
      </c>
      <c r="D108" s="107">
        <f t="shared" si="43"/>
        <v>30</v>
      </c>
      <c r="E108" s="544">
        <f t="shared" si="44"/>
        <v>45</v>
      </c>
      <c r="F108" s="107">
        <f t="shared" si="45"/>
        <v>45</v>
      </c>
      <c r="G108" s="544">
        <v>30</v>
      </c>
      <c r="H108" s="545">
        <f t="shared" si="46"/>
        <v>75</v>
      </c>
      <c r="I108" s="546">
        <v>3</v>
      </c>
      <c r="J108" s="547"/>
      <c r="K108" s="107"/>
      <c r="L108" s="107"/>
      <c r="M108" s="548"/>
      <c r="N108" s="547"/>
      <c r="O108" s="107"/>
      <c r="P108" s="107"/>
      <c r="Q108" s="582"/>
      <c r="R108" s="547"/>
      <c r="S108" s="107"/>
      <c r="T108" s="107"/>
      <c r="U108" s="548"/>
      <c r="V108" s="547"/>
      <c r="W108" s="107"/>
      <c r="X108" s="107"/>
      <c r="Y108" s="548"/>
      <c r="Z108" s="547"/>
      <c r="AA108" s="107"/>
      <c r="AB108" s="107"/>
      <c r="AC108" s="548"/>
      <c r="AD108" s="549"/>
      <c r="AE108" s="550"/>
      <c r="AF108" s="550"/>
      <c r="AG108" s="551"/>
      <c r="AH108" s="549"/>
      <c r="AI108" s="550"/>
      <c r="AJ108" s="550"/>
      <c r="AK108" s="588"/>
      <c r="AL108" s="549"/>
      <c r="AM108" s="550"/>
      <c r="AN108" s="550"/>
      <c r="AO108" s="588"/>
      <c r="AP108" s="549">
        <v>15</v>
      </c>
      <c r="AQ108" s="550">
        <v>30</v>
      </c>
      <c r="AR108" s="550">
        <v>30</v>
      </c>
      <c r="AS108" s="589">
        <v>3</v>
      </c>
      <c r="AT108" s="113"/>
      <c r="AU108" s="109"/>
      <c r="AV108" s="109"/>
      <c r="AW108" s="128"/>
      <c r="AX108" s="590" t="s">
        <v>182</v>
      </c>
    </row>
    <row r="109" spans="1:50" x14ac:dyDescent="0.3">
      <c r="A109" s="553" t="s">
        <v>194</v>
      </c>
      <c r="B109" s="105" t="s">
        <v>195</v>
      </c>
      <c r="C109" s="106">
        <f t="shared" si="43"/>
        <v>15</v>
      </c>
      <c r="D109" s="107">
        <f t="shared" si="43"/>
        <v>30</v>
      </c>
      <c r="E109" s="544">
        <f t="shared" si="44"/>
        <v>45</v>
      </c>
      <c r="F109" s="107">
        <f t="shared" si="45"/>
        <v>45</v>
      </c>
      <c r="G109" s="544">
        <v>30</v>
      </c>
      <c r="H109" s="545">
        <f t="shared" si="46"/>
        <v>75</v>
      </c>
      <c r="I109" s="546">
        <v>3</v>
      </c>
      <c r="J109" s="547"/>
      <c r="K109" s="107"/>
      <c r="L109" s="107"/>
      <c r="M109" s="548"/>
      <c r="N109" s="547"/>
      <c r="O109" s="107"/>
      <c r="P109" s="107"/>
      <c r="Q109" s="587"/>
      <c r="R109" s="547"/>
      <c r="S109" s="107"/>
      <c r="T109" s="107"/>
      <c r="U109" s="548"/>
      <c r="V109" s="547"/>
      <c r="W109" s="107"/>
      <c r="X109" s="107"/>
      <c r="Y109" s="548"/>
      <c r="Z109" s="547"/>
      <c r="AA109" s="107"/>
      <c r="AB109" s="107"/>
      <c r="AC109" s="548"/>
      <c r="AD109" s="549"/>
      <c r="AE109" s="550"/>
      <c r="AF109" s="550"/>
      <c r="AG109" s="551"/>
      <c r="AH109" s="549"/>
      <c r="AI109" s="550"/>
      <c r="AJ109" s="550"/>
      <c r="AK109" s="588"/>
      <c r="AL109" s="549"/>
      <c r="AM109" s="550"/>
      <c r="AN109" s="550"/>
      <c r="AO109" s="588"/>
      <c r="AP109" s="549">
        <v>15</v>
      </c>
      <c r="AQ109" s="550">
        <v>30</v>
      </c>
      <c r="AR109" s="550">
        <v>30</v>
      </c>
      <c r="AS109" s="589">
        <v>3</v>
      </c>
      <c r="AT109" s="113"/>
      <c r="AU109" s="109"/>
      <c r="AV109" s="109"/>
      <c r="AW109" s="128"/>
      <c r="AX109" s="590" t="s">
        <v>182</v>
      </c>
    </row>
    <row r="110" spans="1:50" x14ac:dyDescent="0.3">
      <c r="A110" s="553" t="s">
        <v>196</v>
      </c>
      <c r="B110" s="105" t="s">
        <v>197</v>
      </c>
      <c r="C110" s="106">
        <f t="shared" si="43"/>
        <v>15</v>
      </c>
      <c r="D110" s="107">
        <f t="shared" si="43"/>
        <v>30</v>
      </c>
      <c r="E110" s="544">
        <f t="shared" si="44"/>
        <v>45</v>
      </c>
      <c r="F110" s="107">
        <f t="shared" si="45"/>
        <v>45</v>
      </c>
      <c r="G110" s="544">
        <v>5</v>
      </c>
      <c r="H110" s="545">
        <f t="shared" si="46"/>
        <v>50</v>
      </c>
      <c r="I110" s="546">
        <f t="shared" si="47"/>
        <v>2</v>
      </c>
      <c r="J110" s="547"/>
      <c r="K110" s="107"/>
      <c r="L110" s="107"/>
      <c r="M110" s="548"/>
      <c r="N110" s="547"/>
      <c r="O110" s="107"/>
      <c r="P110" s="107"/>
      <c r="Q110" s="466"/>
      <c r="R110" s="547"/>
      <c r="S110" s="107"/>
      <c r="T110" s="107"/>
      <c r="U110" s="548"/>
      <c r="V110" s="547"/>
      <c r="W110" s="107"/>
      <c r="X110" s="107"/>
      <c r="Y110" s="548"/>
      <c r="Z110" s="547"/>
      <c r="AA110" s="107"/>
      <c r="AB110" s="107"/>
      <c r="AC110" s="548"/>
      <c r="AD110" s="549"/>
      <c r="AE110" s="550"/>
      <c r="AF110" s="550"/>
      <c r="AG110" s="551"/>
      <c r="AH110" s="591"/>
      <c r="AI110" s="592"/>
      <c r="AJ110" s="592"/>
      <c r="AK110" s="593"/>
      <c r="AL110" s="549"/>
      <c r="AM110" s="550"/>
      <c r="AN110" s="550"/>
      <c r="AO110" s="588"/>
      <c r="AP110" s="591">
        <v>15</v>
      </c>
      <c r="AQ110" s="592">
        <v>30</v>
      </c>
      <c r="AR110" s="592">
        <v>5</v>
      </c>
      <c r="AS110" s="593">
        <v>2</v>
      </c>
      <c r="AT110" s="113"/>
      <c r="AU110" s="109"/>
      <c r="AV110" s="109"/>
      <c r="AW110" s="128"/>
      <c r="AX110" s="590" t="s">
        <v>182</v>
      </c>
    </row>
    <row r="111" spans="1:50" ht="15" thickBot="1" x14ac:dyDescent="0.35">
      <c r="A111" s="553" t="s">
        <v>198</v>
      </c>
      <c r="B111" s="594" t="s">
        <v>199</v>
      </c>
      <c r="C111" s="595">
        <f t="shared" si="43"/>
        <v>15</v>
      </c>
      <c r="D111" s="596">
        <f t="shared" si="43"/>
        <v>15</v>
      </c>
      <c r="E111" s="597">
        <f t="shared" si="44"/>
        <v>30</v>
      </c>
      <c r="F111" s="596">
        <f t="shared" si="45"/>
        <v>30</v>
      </c>
      <c r="G111" s="597">
        <v>20</v>
      </c>
      <c r="H111" s="598">
        <f t="shared" si="46"/>
        <v>50</v>
      </c>
      <c r="I111" s="599">
        <f t="shared" si="47"/>
        <v>2</v>
      </c>
      <c r="J111" s="600"/>
      <c r="K111" s="596"/>
      <c r="L111" s="596"/>
      <c r="M111" s="601"/>
      <c r="N111" s="600"/>
      <c r="O111" s="596"/>
      <c r="P111" s="596"/>
      <c r="Q111" s="601"/>
      <c r="R111" s="600"/>
      <c r="S111" s="596"/>
      <c r="T111" s="596"/>
      <c r="U111" s="601"/>
      <c r="V111" s="600"/>
      <c r="W111" s="596"/>
      <c r="X111" s="596"/>
      <c r="Y111" s="601"/>
      <c r="Z111" s="600"/>
      <c r="AA111" s="596"/>
      <c r="AB111" s="596"/>
      <c r="AC111" s="601"/>
      <c r="AD111" s="602"/>
      <c r="AE111" s="603"/>
      <c r="AF111" s="603"/>
      <c r="AG111" s="604"/>
      <c r="AH111" s="605"/>
      <c r="AI111" s="606"/>
      <c r="AJ111" s="606"/>
      <c r="AK111" s="607"/>
      <c r="AL111" s="605"/>
      <c r="AM111" s="606"/>
      <c r="AN111" s="606"/>
      <c r="AO111" s="607"/>
      <c r="AP111" s="605">
        <v>15</v>
      </c>
      <c r="AQ111" s="606">
        <v>15</v>
      </c>
      <c r="AR111" s="606">
        <v>20</v>
      </c>
      <c r="AS111" s="608">
        <v>2</v>
      </c>
      <c r="AT111" s="177"/>
      <c r="AU111" s="178"/>
      <c r="AV111" s="178"/>
      <c r="AW111" s="179"/>
      <c r="AX111" s="609" t="s">
        <v>182</v>
      </c>
    </row>
    <row r="112" spans="1:50" x14ac:dyDescent="0.3">
      <c r="A112" s="610" t="s">
        <v>200</v>
      </c>
      <c r="B112" s="611" t="s">
        <v>201</v>
      </c>
      <c r="C112" s="612">
        <f t="shared" ref="C112:AW112" si="48">SUM(C113:C119)</f>
        <v>135</v>
      </c>
      <c r="D112" s="613">
        <f>SUM(D113:D119)</f>
        <v>285</v>
      </c>
      <c r="E112" s="614">
        <f t="shared" si="48"/>
        <v>420</v>
      </c>
      <c r="F112" s="613">
        <f t="shared" si="48"/>
        <v>420</v>
      </c>
      <c r="G112" s="614">
        <f t="shared" si="48"/>
        <v>205</v>
      </c>
      <c r="H112" s="615">
        <f t="shared" si="48"/>
        <v>625</v>
      </c>
      <c r="I112" s="616">
        <f t="shared" si="48"/>
        <v>25</v>
      </c>
      <c r="J112" s="612">
        <f t="shared" si="48"/>
        <v>0</v>
      </c>
      <c r="K112" s="613">
        <f t="shared" si="48"/>
        <v>0</v>
      </c>
      <c r="L112" s="613">
        <f t="shared" si="48"/>
        <v>0</v>
      </c>
      <c r="M112" s="617">
        <f t="shared" si="48"/>
        <v>0</v>
      </c>
      <c r="N112" s="618">
        <f t="shared" si="48"/>
        <v>0</v>
      </c>
      <c r="O112" s="613">
        <f t="shared" si="48"/>
        <v>0</v>
      </c>
      <c r="P112" s="613">
        <f t="shared" si="48"/>
        <v>0</v>
      </c>
      <c r="Q112" s="617">
        <f t="shared" si="48"/>
        <v>0</v>
      </c>
      <c r="R112" s="618">
        <f t="shared" si="48"/>
        <v>0</v>
      </c>
      <c r="S112" s="613">
        <f t="shared" si="48"/>
        <v>0</v>
      </c>
      <c r="T112" s="613">
        <f t="shared" si="48"/>
        <v>0</v>
      </c>
      <c r="U112" s="617">
        <f t="shared" si="48"/>
        <v>0</v>
      </c>
      <c r="V112" s="618">
        <f t="shared" si="48"/>
        <v>0</v>
      </c>
      <c r="W112" s="613">
        <f t="shared" si="48"/>
        <v>0</v>
      </c>
      <c r="X112" s="613">
        <f t="shared" si="48"/>
        <v>0</v>
      </c>
      <c r="Y112" s="617">
        <f t="shared" si="48"/>
        <v>0</v>
      </c>
      <c r="Z112" s="618">
        <f t="shared" si="48"/>
        <v>0</v>
      </c>
      <c r="AA112" s="613">
        <f t="shared" si="48"/>
        <v>0</v>
      </c>
      <c r="AB112" s="613">
        <f t="shared" si="48"/>
        <v>0</v>
      </c>
      <c r="AC112" s="617">
        <f t="shared" si="48"/>
        <v>0</v>
      </c>
      <c r="AD112" s="618">
        <f t="shared" si="48"/>
        <v>0</v>
      </c>
      <c r="AE112" s="613">
        <f t="shared" si="48"/>
        <v>0</v>
      </c>
      <c r="AF112" s="613">
        <f t="shared" si="48"/>
        <v>0</v>
      </c>
      <c r="AG112" s="617">
        <f t="shared" si="48"/>
        <v>0</v>
      </c>
      <c r="AH112" s="618">
        <f t="shared" si="48"/>
        <v>0</v>
      </c>
      <c r="AI112" s="613">
        <f t="shared" si="48"/>
        <v>0</v>
      </c>
      <c r="AJ112" s="613">
        <f t="shared" si="48"/>
        <v>0</v>
      </c>
      <c r="AK112" s="617">
        <f t="shared" si="48"/>
        <v>0</v>
      </c>
      <c r="AL112" s="618">
        <f t="shared" si="48"/>
        <v>30</v>
      </c>
      <c r="AM112" s="613">
        <f t="shared" si="48"/>
        <v>75</v>
      </c>
      <c r="AN112" s="613">
        <f t="shared" si="48"/>
        <v>20</v>
      </c>
      <c r="AO112" s="617">
        <f t="shared" si="48"/>
        <v>5</v>
      </c>
      <c r="AP112" s="618">
        <f t="shared" si="48"/>
        <v>105</v>
      </c>
      <c r="AQ112" s="613">
        <f t="shared" si="48"/>
        <v>210</v>
      </c>
      <c r="AR112" s="613">
        <f t="shared" si="48"/>
        <v>185</v>
      </c>
      <c r="AS112" s="619">
        <f t="shared" si="48"/>
        <v>20</v>
      </c>
      <c r="AT112" s="539">
        <f t="shared" si="48"/>
        <v>0</v>
      </c>
      <c r="AU112" s="540">
        <f t="shared" si="48"/>
        <v>0</v>
      </c>
      <c r="AV112" s="540">
        <f t="shared" si="48"/>
        <v>0</v>
      </c>
      <c r="AW112" s="541">
        <f t="shared" si="48"/>
        <v>0</v>
      </c>
      <c r="AX112" s="620" t="s">
        <v>179</v>
      </c>
    </row>
    <row r="113" spans="1:50" x14ac:dyDescent="0.3">
      <c r="A113" s="621" t="s">
        <v>180</v>
      </c>
      <c r="B113" s="265" t="s">
        <v>202</v>
      </c>
      <c r="C113" s="194">
        <v>15</v>
      </c>
      <c r="D113" s="195">
        <v>0</v>
      </c>
      <c r="E113" s="578">
        <f t="shared" ref="E113:E119" si="49">SUM(C113:D113)</f>
        <v>15</v>
      </c>
      <c r="F113" s="195">
        <f t="shared" ref="F113:F119" si="50">SUM(E113:E113)</f>
        <v>15</v>
      </c>
      <c r="G113" s="578">
        <v>60</v>
      </c>
      <c r="H113" s="622">
        <f t="shared" ref="H113:H119" si="51">SUM(F113:G113)</f>
        <v>75</v>
      </c>
      <c r="I113" s="623">
        <v>3</v>
      </c>
      <c r="J113" s="194"/>
      <c r="K113" s="195"/>
      <c r="L113" s="195"/>
      <c r="M113" s="581"/>
      <c r="N113" s="580"/>
      <c r="O113" s="195"/>
      <c r="P113" s="195"/>
      <c r="Q113" s="581"/>
      <c r="R113" s="580"/>
      <c r="S113" s="195"/>
      <c r="T113" s="195"/>
      <c r="U113" s="581"/>
      <c r="V113" s="580"/>
      <c r="W113" s="195"/>
      <c r="X113" s="195"/>
      <c r="Y113" s="581"/>
      <c r="Z113" s="580"/>
      <c r="AA113" s="195"/>
      <c r="AB113" s="195"/>
      <c r="AC113" s="581"/>
      <c r="AD113" s="583"/>
      <c r="AE113" s="467"/>
      <c r="AF113" s="467"/>
      <c r="AG113" s="584"/>
      <c r="AH113" s="583"/>
      <c r="AI113" s="467"/>
      <c r="AJ113" s="467"/>
      <c r="AK113" s="468"/>
      <c r="AL113" s="583"/>
      <c r="AM113" s="467"/>
      <c r="AN113" s="467"/>
      <c r="AO113" s="468"/>
      <c r="AP113" s="583">
        <v>15</v>
      </c>
      <c r="AQ113" s="467">
        <v>0</v>
      </c>
      <c r="AR113" s="467">
        <v>60</v>
      </c>
      <c r="AS113" s="468">
        <v>3</v>
      </c>
      <c r="AT113" s="113"/>
      <c r="AU113" s="109"/>
      <c r="AV113" s="109"/>
      <c r="AW113" s="114"/>
      <c r="AX113" s="624" t="s">
        <v>182</v>
      </c>
    </row>
    <row r="114" spans="1:50" ht="28.5" customHeight="1" x14ac:dyDescent="0.3">
      <c r="A114" s="621" t="s">
        <v>183</v>
      </c>
      <c r="B114" s="105" t="s">
        <v>203</v>
      </c>
      <c r="C114" s="106">
        <f t="shared" ref="C114:D119" si="52">J114+N114+R114+V114+Z114+AD114+AH114+AL114+AP114+AT114</f>
        <v>30</v>
      </c>
      <c r="D114" s="107">
        <f t="shared" si="52"/>
        <v>75</v>
      </c>
      <c r="E114" s="544">
        <f t="shared" si="49"/>
        <v>105</v>
      </c>
      <c r="F114" s="107">
        <f t="shared" si="50"/>
        <v>105</v>
      </c>
      <c r="G114" s="544">
        <v>45</v>
      </c>
      <c r="H114" s="625">
        <f t="shared" si="51"/>
        <v>150</v>
      </c>
      <c r="I114" s="623">
        <v>6</v>
      </c>
      <c r="J114" s="106"/>
      <c r="K114" s="107"/>
      <c r="L114" s="107"/>
      <c r="M114" s="548"/>
      <c r="N114" s="547"/>
      <c r="O114" s="107"/>
      <c r="P114" s="107"/>
      <c r="Q114" s="626"/>
      <c r="R114" s="547"/>
      <c r="S114" s="107"/>
      <c r="T114" s="107"/>
      <c r="U114" s="548"/>
      <c r="V114" s="547"/>
      <c r="W114" s="107"/>
      <c r="X114" s="107"/>
      <c r="Y114" s="548"/>
      <c r="Z114" s="547"/>
      <c r="AA114" s="107"/>
      <c r="AB114" s="107"/>
      <c r="AC114" s="548"/>
      <c r="AD114" s="549"/>
      <c r="AE114" s="550"/>
      <c r="AF114" s="550"/>
      <c r="AG114" s="551"/>
      <c r="AH114" s="549"/>
      <c r="AI114" s="550"/>
      <c r="AJ114" s="550"/>
      <c r="AK114" s="588"/>
      <c r="AL114" s="549">
        <v>15</v>
      </c>
      <c r="AM114" s="550">
        <v>45</v>
      </c>
      <c r="AN114" s="550">
        <v>15</v>
      </c>
      <c r="AO114" s="588">
        <v>3</v>
      </c>
      <c r="AP114" s="549">
        <v>15</v>
      </c>
      <c r="AQ114" s="550">
        <v>30</v>
      </c>
      <c r="AR114" s="550">
        <v>30</v>
      </c>
      <c r="AS114" s="588">
        <v>3</v>
      </c>
      <c r="AT114" s="113"/>
      <c r="AU114" s="109"/>
      <c r="AV114" s="109"/>
      <c r="AW114" s="128"/>
      <c r="AX114" s="590" t="s">
        <v>185</v>
      </c>
    </row>
    <row r="115" spans="1:50" x14ac:dyDescent="0.3">
      <c r="A115" s="627" t="s">
        <v>186</v>
      </c>
      <c r="B115" s="121" t="s">
        <v>204</v>
      </c>
      <c r="C115" s="201">
        <f t="shared" si="52"/>
        <v>15</v>
      </c>
      <c r="D115" s="151">
        <f t="shared" si="52"/>
        <v>30</v>
      </c>
      <c r="E115" s="279">
        <f t="shared" si="49"/>
        <v>45</v>
      </c>
      <c r="F115" s="151">
        <f t="shared" si="50"/>
        <v>45</v>
      </c>
      <c r="G115" s="279">
        <v>30</v>
      </c>
      <c r="H115" s="628">
        <f t="shared" si="51"/>
        <v>75</v>
      </c>
      <c r="I115" s="629">
        <v>3</v>
      </c>
      <c r="J115" s="201"/>
      <c r="K115" s="151"/>
      <c r="L115" s="151"/>
      <c r="M115" s="283"/>
      <c r="N115" s="282"/>
      <c r="O115" s="151"/>
      <c r="P115" s="151"/>
      <c r="Q115" s="587"/>
      <c r="R115" s="282"/>
      <c r="S115" s="151"/>
      <c r="T115" s="151"/>
      <c r="U115" s="283"/>
      <c r="V115" s="282"/>
      <c r="W115" s="151"/>
      <c r="X115" s="151"/>
      <c r="Y115" s="283"/>
      <c r="Z115" s="282"/>
      <c r="AA115" s="151"/>
      <c r="AB115" s="151"/>
      <c r="AC115" s="283"/>
      <c r="AD115" s="630"/>
      <c r="AE115" s="631"/>
      <c r="AF115" s="631"/>
      <c r="AG115" s="632"/>
      <c r="AH115" s="549"/>
      <c r="AI115" s="550"/>
      <c r="AJ115" s="550"/>
      <c r="AK115" s="588"/>
      <c r="AL115" s="549"/>
      <c r="AM115" s="550"/>
      <c r="AN115" s="550"/>
      <c r="AO115" s="588"/>
      <c r="AP115" s="549">
        <v>15</v>
      </c>
      <c r="AQ115" s="550">
        <v>30</v>
      </c>
      <c r="AR115" s="550">
        <v>30</v>
      </c>
      <c r="AS115" s="588">
        <v>3</v>
      </c>
      <c r="AT115" s="132"/>
      <c r="AU115" s="124"/>
      <c r="AV115" s="124"/>
      <c r="AW115" s="128"/>
      <c r="AX115" s="285" t="s">
        <v>182</v>
      </c>
    </row>
    <row r="116" spans="1:50" x14ac:dyDescent="0.3">
      <c r="A116" s="627" t="s">
        <v>188</v>
      </c>
      <c r="B116" s="121" t="s">
        <v>205</v>
      </c>
      <c r="C116" s="201">
        <f t="shared" si="52"/>
        <v>15</v>
      </c>
      <c r="D116" s="151">
        <f t="shared" si="52"/>
        <v>30</v>
      </c>
      <c r="E116" s="279">
        <f t="shared" si="49"/>
        <v>45</v>
      </c>
      <c r="F116" s="151">
        <f t="shared" si="50"/>
        <v>45</v>
      </c>
      <c r="G116" s="279">
        <v>30</v>
      </c>
      <c r="H116" s="628">
        <f t="shared" si="51"/>
        <v>75</v>
      </c>
      <c r="I116" s="629">
        <v>3</v>
      </c>
      <c r="J116" s="201"/>
      <c r="K116" s="151"/>
      <c r="L116" s="151"/>
      <c r="M116" s="283"/>
      <c r="N116" s="282"/>
      <c r="O116" s="151"/>
      <c r="P116" s="151"/>
      <c r="Q116" s="582"/>
      <c r="R116" s="282"/>
      <c r="S116" s="151"/>
      <c r="T116" s="151"/>
      <c r="U116" s="283"/>
      <c r="V116" s="282"/>
      <c r="W116" s="151"/>
      <c r="X116" s="151"/>
      <c r="Y116" s="283"/>
      <c r="Z116" s="282"/>
      <c r="AA116" s="151"/>
      <c r="AB116" s="151"/>
      <c r="AC116" s="283"/>
      <c r="AD116" s="630"/>
      <c r="AE116" s="631"/>
      <c r="AF116" s="631"/>
      <c r="AG116" s="632"/>
      <c r="AH116" s="549"/>
      <c r="AI116" s="550"/>
      <c r="AJ116" s="550"/>
      <c r="AK116" s="588"/>
      <c r="AL116" s="549"/>
      <c r="AM116" s="550"/>
      <c r="AN116" s="550"/>
      <c r="AO116" s="588"/>
      <c r="AP116" s="549">
        <v>15</v>
      </c>
      <c r="AQ116" s="550">
        <v>30</v>
      </c>
      <c r="AR116" s="550">
        <v>30</v>
      </c>
      <c r="AS116" s="588">
        <v>3</v>
      </c>
      <c r="AT116" s="132"/>
      <c r="AU116" s="124"/>
      <c r="AV116" s="124"/>
      <c r="AW116" s="128"/>
      <c r="AX116" s="285" t="s">
        <v>182</v>
      </c>
    </row>
    <row r="117" spans="1:50" x14ac:dyDescent="0.3">
      <c r="A117" s="627" t="s">
        <v>190</v>
      </c>
      <c r="B117" s="121" t="s">
        <v>206</v>
      </c>
      <c r="C117" s="201">
        <f t="shared" si="52"/>
        <v>30</v>
      </c>
      <c r="D117" s="151">
        <f t="shared" si="52"/>
        <v>75</v>
      </c>
      <c r="E117" s="279">
        <f t="shared" si="49"/>
        <v>105</v>
      </c>
      <c r="F117" s="151">
        <f t="shared" si="50"/>
        <v>105</v>
      </c>
      <c r="G117" s="279">
        <v>20</v>
      </c>
      <c r="H117" s="628">
        <f t="shared" si="51"/>
        <v>125</v>
      </c>
      <c r="I117" s="629">
        <f t="shared" ref="I117:I119" si="53">M117+Q117+U117+Y117+AC117+AG117+AK117+AO117+AS117+AW117</f>
        <v>5</v>
      </c>
      <c r="J117" s="201"/>
      <c r="K117" s="151"/>
      <c r="L117" s="151"/>
      <c r="M117" s="283"/>
      <c r="N117" s="282"/>
      <c r="O117" s="151"/>
      <c r="P117" s="151"/>
      <c r="Q117" s="587"/>
      <c r="R117" s="282"/>
      <c r="S117" s="151"/>
      <c r="T117" s="151"/>
      <c r="U117" s="283"/>
      <c r="V117" s="282"/>
      <c r="W117" s="151"/>
      <c r="X117" s="151"/>
      <c r="Y117" s="283"/>
      <c r="Z117" s="282"/>
      <c r="AA117" s="151"/>
      <c r="AB117" s="151"/>
      <c r="AC117" s="283"/>
      <c r="AD117" s="630"/>
      <c r="AE117" s="631"/>
      <c r="AF117" s="631"/>
      <c r="AG117" s="632"/>
      <c r="AH117" s="549"/>
      <c r="AI117" s="550"/>
      <c r="AJ117" s="550"/>
      <c r="AK117" s="588"/>
      <c r="AL117" s="549">
        <v>15</v>
      </c>
      <c r="AM117" s="550">
        <v>30</v>
      </c>
      <c r="AN117" s="550">
        <v>5</v>
      </c>
      <c r="AO117" s="588">
        <v>2</v>
      </c>
      <c r="AP117" s="549">
        <v>15</v>
      </c>
      <c r="AQ117" s="550">
        <v>45</v>
      </c>
      <c r="AR117" s="550">
        <v>15</v>
      </c>
      <c r="AS117" s="588">
        <v>3</v>
      </c>
      <c r="AT117" s="132"/>
      <c r="AU117" s="124"/>
      <c r="AV117" s="124"/>
      <c r="AW117" s="128"/>
      <c r="AX117" s="285" t="s">
        <v>185</v>
      </c>
    </row>
    <row r="118" spans="1:50" x14ac:dyDescent="0.3">
      <c r="A118" s="627" t="s">
        <v>192</v>
      </c>
      <c r="B118" s="121" t="s">
        <v>207</v>
      </c>
      <c r="C118" s="201">
        <f t="shared" si="52"/>
        <v>15</v>
      </c>
      <c r="D118" s="151">
        <f t="shared" si="52"/>
        <v>45</v>
      </c>
      <c r="E118" s="279">
        <f t="shared" si="49"/>
        <v>60</v>
      </c>
      <c r="F118" s="151">
        <f t="shared" si="50"/>
        <v>60</v>
      </c>
      <c r="G118" s="279">
        <v>15</v>
      </c>
      <c r="H118" s="628">
        <f t="shared" si="51"/>
        <v>75</v>
      </c>
      <c r="I118" s="629">
        <f t="shared" si="53"/>
        <v>3</v>
      </c>
      <c r="J118" s="201"/>
      <c r="K118" s="151"/>
      <c r="L118" s="151"/>
      <c r="M118" s="283"/>
      <c r="N118" s="282"/>
      <c r="O118" s="151"/>
      <c r="P118" s="151"/>
      <c r="Q118" s="587"/>
      <c r="R118" s="282"/>
      <c r="S118" s="151"/>
      <c r="T118" s="151"/>
      <c r="U118" s="283"/>
      <c r="V118" s="282"/>
      <c r="W118" s="151"/>
      <c r="X118" s="151"/>
      <c r="Y118" s="283"/>
      <c r="Z118" s="282"/>
      <c r="AA118" s="151"/>
      <c r="AB118" s="151"/>
      <c r="AC118" s="283"/>
      <c r="AD118" s="630"/>
      <c r="AE118" s="631"/>
      <c r="AF118" s="631"/>
      <c r="AG118" s="632"/>
      <c r="AH118" s="549"/>
      <c r="AI118" s="550"/>
      <c r="AJ118" s="550"/>
      <c r="AK118" s="588"/>
      <c r="AL118" s="549"/>
      <c r="AM118" s="550"/>
      <c r="AN118" s="550"/>
      <c r="AO118" s="588"/>
      <c r="AP118" s="549">
        <v>15</v>
      </c>
      <c r="AQ118" s="550">
        <v>45</v>
      </c>
      <c r="AR118" s="550">
        <v>15</v>
      </c>
      <c r="AS118" s="589">
        <v>3</v>
      </c>
      <c r="AT118" s="132"/>
      <c r="AU118" s="124"/>
      <c r="AV118" s="124"/>
      <c r="AW118" s="128"/>
      <c r="AX118" s="285" t="s">
        <v>182</v>
      </c>
    </row>
    <row r="119" spans="1:50" ht="15" thickBot="1" x14ac:dyDescent="0.35">
      <c r="A119" s="633" t="s">
        <v>194</v>
      </c>
      <c r="B119" s="594" t="s">
        <v>208</v>
      </c>
      <c r="C119" s="595">
        <f t="shared" si="52"/>
        <v>15</v>
      </c>
      <c r="D119" s="596">
        <f t="shared" si="52"/>
        <v>30</v>
      </c>
      <c r="E119" s="597">
        <f t="shared" si="49"/>
        <v>45</v>
      </c>
      <c r="F119" s="596">
        <f t="shared" si="50"/>
        <v>45</v>
      </c>
      <c r="G119" s="597">
        <v>5</v>
      </c>
      <c r="H119" s="634">
        <f t="shared" si="51"/>
        <v>50</v>
      </c>
      <c r="I119" s="635">
        <f t="shared" si="53"/>
        <v>2</v>
      </c>
      <c r="J119" s="595"/>
      <c r="K119" s="596"/>
      <c r="L119" s="596"/>
      <c r="M119" s="601"/>
      <c r="N119" s="600"/>
      <c r="O119" s="596"/>
      <c r="P119" s="596"/>
      <c r="Q119" s="636"/>
      <c r="R119" s="600"/>
      <c r="S119" s="596"/>
      <c r="T119" s="596"/>
      <c r="U119" s="601"/>
      <c r="V119" s="600"/>
      <c r="W119" s="596"/>
      <c r="X119" s="596"/>
      <c r="Y119" s="601"/>
      <c r="Z119" s="600"/>
      <c r="AA119" s="596"/>
      <c r="AB119" s="596"/>
      <c r="AC119" s="601"/>
      <c r="AD119" s="602"/>
      <c r="AE119" s="603"/>
      <c r="AF119" s="603"/>
      <c r="AG119" s="604"/>
      <c r="AH119" s="605"/>
      <c r="AI119" s="606"/>
      <c r="AJ119" s="606"/>
      <c r="AK119" s="607"/>
      <c r="AL119" s="605"/>
      <c r="AM119" s="606"/>
      <c r="AN119" s="606"/>
      <c r="AO119" s="607"/>
      <c r="AP119" s="605">
        <v>15</v>
      </c>
      <c r="AQ119" s="606">
        <v>30</v>
      </c>
      <c r="AR119" s="606">
        <v>5</v>
      </c>
      <c r="AS119" s="607">
        <v>2</v>
      </c>
      <c r="AT119" s="637"/>
      <c r="AU119" s="173"/>
      <c r="AV119" s="173"/>
      <c r="AW119" s="638"/>
      <c r="AX119" s="639" t="s">
        <v>182</v>
      </c>
    </row>
    <row r="120" spans="1:50" x14ac:dyDescent="0.3">
      <c r="A120" s="528" t="s">
        <v>209</v>
      </c>
      <c r="B120" s="529" t="s">
        <v>210</v>
      </c>
      <c r="C120" s="530">
        <f t="shared" ref="C120:AW120" si="54">SUM(C121:C129)</f>
        <v>135</v>
      </c>
      <c r="D120" s="531">
        <f>SUM(D121:D129)</f>
        <v>270</v>
      </c>
      <c r="E120" s="532">
        <f t="shared" si="54"/>
        <v>405</v>
      </c>
      <c r="F120" s="531">
        <f t="shared" si="54"/>
        <v>405</v>
      </c>
      <c r="G120" s="532">
        <f t="shared" si="54"/>
        <v>220</v>
      </c>
      <c r="H120" s="533">
        <f t="shared" si="54"/>
        <v>625</v>
      </c>
      <c r="I120" s="534">
        <f t="shared" si="54"/>
        <v>25</v>
      </c>
      <c r="J120" s="535">
        <f t="shared" si="54"/>
        <v>0</v>
      </c>
      <c r="K120" s="531">
        <f t="shared" si="54"/>
        <v>0</v>
      </c>
      <c r="L120" s="531">
        <f t="shared" si="54"/>
        <v>0</v>
      </c>
      <c r="M120" s="536">
        <f t="shared" si="54"/>
        <v>0</v>
      </c>
      <c r="N120" s="531">
        <f t="shared" si="54"/>
        <v>0</v>
      </c>
      <c r="O120" s="531">
        <f t="shared" si="54"/>
        <v>0</v>
      </c>
      <c r="P120" s="531">
        <f t="shared" si="54"/>
        <v>0</v>
      </c>
      <c r="Q120" s="537">
        <f t="shared" si="54"/>
        <v>0</v>
      </c>
      <c r="R120" s="535">
        <f t="shared" si="54"/>
        <v>0</v>
      </c>
      <c r="S120" s="531">
        <f t="shared" si="54"/>
        <v>0</v>
      </c>
      <c r="T120" s="531">
        <f t="shared" si="54"/>
        <v>0</v>
      </c>
      <c r="U120" s="537">
        <f t="shared" si="54"/>
        <v>0</v>
      </c>
      <c r="V120" s="535">
        <f t="shared" si="54"/>
        <v>0</v>
      </c>
      <c r="W120" s="531">
        <f t="shared" si="54"/>
        <v>0</v>
      </c>
      <c r="X120" s="531">
        <f t="shared" si="54"/>
        <v>0</v>
      </c>
      <c r="Y120" s="537">
        <f t="shared" si="54"/>
        <v>0</v>
      </c>
      <c r="Z120" s="535">
        <f t="shared" si="54"/>
        <v>0</v>
      </c>
      <c r="AA120" s="531">
        <f t="shared" si="54"/>
        <v>0</v>
      </c>
      <c r="AB120" s="531">
        <f t="shared" si="54"/>
        <v>0</v>
      </c>
      <c r="AC120" s="537">
        <f t="shared" si="54"/>
        <v>0</v>
      </c>
      <c r="AD120" s="535">
        <f t="shared" si="54"/>
        <v>0</v>
      </c>
      <c r="AE120" s="531">
        <f t="shared" si="54"/>
        <v>0</v>
      </c>
      <c r="AF120" s="531">
        <f t="shared" si="54"/>
        <v>0</v>
      </c>
      <c r="AG120" s="537">
        <f t="shared" si="54"/>
        <v>0</v>
      </c>
      <c r="AH120" s="535">
        <f t="shared" si="54"/>
        <v>0</v>
      </c>
      <c r="AI120" s="531">
        <f t="shared" si="54"/>
        <v>0</v>
      </c>
      <c r="AJ120" s="531">
        <f t="shared" si="54"/>
        <v>0</v>
      </c>
      <c r="AK120" s="537">
        <f t="shared" si="54"/>
        <v>0</v>
      </c>
      <c r="AL120" s="535">
        <f t="shared" si="54"/>
        <v>30</v>
      </c>
      <c r="AM120" s="531">
        <f t="shared" si="54"/>
        <v>75</v>
      </c>
      <c r="AN120" s="531">
        <f t="shared" si="54"/>
        <v>45</v>
      </c>
      <c r="AO120" s="537">
        <f t="shared" si="54"/>
        <v>5</v>
      </c>
      <c r="AP120" s="535">
        <f t="shared" si="54"/>
        <v>105</v>
      </c>
      <c r="AQ120" s="531">
        <f t="shared" si="54"/>
        <v>195</v>
      </c>
      <c r="AR120" s="531">
        <f t="shared" si="54"/>
        <v>190</v>
      </c>
      <c r="AS120" s="538">
        <f t="shared" si="54"/>
        <v>20</v>
      </c>
      <c r="AT120" s="539">
        <f t="shared" si="54"/>
        <v>0</v>
      </c>
      <c r="AU120" s="540">
        <f t="shared" si="54"/>
        <v>0</v>
      </c>
      <c r="AV120" s="540">
        <f t="shared" si="54"/>
        <v>0</v>
      </c>
      <c r="AW120" s="541">
        <f t="shared" si="54"/>
        <v>0</v>
      </c>
      <c r="AX120" s="542" t="s">
        <v>179</v>
      </c>
    </row>
    <row r="121" spans="1:50" x14ac:dyDescent="0.3">
      <c r="A121" s="543" t="s">
        <v>180</v>
      </c>
      <c r="B121" s="105" t="s">
        <v>211</v>
      </c>
      <c r="C121" s="106">
        <v>15</v>
      </c>
      <c r="D121" s="107">
        <v>0</v>
      </c>
      <c r="E121" s="544">
        <f t="shared" ref="E121:E129" si="55">SUM(C121:D121)</f>
        <v>15</v>
      </c>
      <c r="F121" s="107">
        <f t="shared" ref="F121:F129" si="56">SUM(E121:E121)</f>
        <v>15</v>
      </c>
      <c r="G121" s="544">
        <v>60</v>
      </c>
      <c r="H121" s="545">
        <f t="shared" ref="H121:H129" si="57">SUM(F121:G121)</f>
        <v>75</v>
      </c>
      <c r="I121" s="546">
        <v>3</v>
      </c>
      <c r="J121" s="547"/>
      <c r="K121" s="107"/>
      <c r="L121" s="107"/>
      <c r="M121" s="548"/>
      <c r="N121" s="547"/>
      <c r="O121" s="107"/>
      <c r="P121" s="107"/>
      <c r="Q121" s="548"/>
      <c r="R121" s="547"/>
      <c r="S121" s="107"/>
      <c r="T121" s="107"/>
      <c r="U121" s="548"/>
      <c r="V121" s="547"/>
      <c r="W121" s="107"/>
      <c r="X121" s="107"/>
      <c r="Y121" s="548"/>
      <c r="Z121" s="547"/>
      <c r="AA121" s="107"/>
      <c r="AB121" s="107"/>
      <c r="AC121" s="548"/>
      <c r="AD121" s="549"/>
      <c r="AE121" s="550"/>
      <c r="AF121" s="550"/>
      <c r="AG121" s="551"/>
      <c r="AH121" s="549"/>
      <c r="AI121" s="550"/>
      <c r="AJ121" s="550"/>
      <c r="AK121" s="551"/>
      <c r="AL121" s="549"/>
      <c r="AM121" s="550"/>
      <c r="AN121" s="550"/>
      <c r="AO121" s="551"/>
      <c r="AP121" s="549">
        <v>15</v>
      </c>
      <c r="AQ121" s="550">
        <v>0</v>
      </c>
      <c r="AR121" s="550">
        <v>60</v>
      </c>
      <c r="AS121" s="551">
        <v>3</v>
      </c>
      <c r="AT121" s="113"/>
      <c r="AU121" s="109"/>
      <c r="AV121" s="109"/>
      <c r="AW121" s="114"/>
      <c r="AX121" s="552" t="s">
        <v>182</v>
      </c>
    </row>
    <row r="122" spans="1:50" x14ac:dyDescent="0.3">
      <c r="A122" s="553" t="s">
        <v>183</v>
      </c>
      <c r="B122" s="554" t="s">
        <v>212</v>
      </c>
      <c r="C122" s="555">
        <f t="shared" ref="C122:D123" si="58">J122+N122+R122+V122+Z122+AD122+AH122+AL122+AP122+AT122</f>
        <v>30</v>
      </c>
      <c r="D122" s="556">
        <v>75</v>
      </c>
      <c r="E122" s="557">
        <f t="shared" si="55"/>
        <v>105</v>
      </c>
      <c r="F122" s="556">
        <f t="shared" si="56"/>
        <v>105</v>
      </c>
      <c r="G122" s="557">
        <v>45</v>
      </c>
      <c r="H122" s="558">
        <v>150</v>
      </c>
      <c r="I122" s="546">
        <v>6</v>
      </c>
      <c r="J122" s="559"/>
      <c r="K122" s="556"/>
      <c r="L122" s="556"/>
      <c r="M122" s="560"/>
      <c r="N122" s="559"/>
      <c r="O122" s="556"/>
      <c r="P122" s="556"/>
      <c r="Q122" s="561"/>
      <c r="R122" s="559"/>
      <c r="S122" s="556"/>
      <c r="T122" s="556"/>
      <c r="U122" s="560"/>
      <c r="V122" s="559"/>
      <c r="W122" s="556"/>
      <c r="X122" s="556"/>
      <c r="Y122" s="560"/>
      <c r="Z122" s="559"/>
      <c r="AA122" s="556"/>
      <c r="AB122" s="556"/>
      <c r="AC122" s="560"/>
      <c r="AD122" s="559"/>
      <c r="AE122" s="556"/>
      <c r="AF122" s="556"/>
      <c r="AG122" s="560"/>
      <c r="AH122" s="559"/>
      <c r="AI122" s="556"/>
      <c r="AJ122" s="556"/>
      <c r="AK122" s="562"/>
      <c r="AL122" s="559">
        <v>15</v>
      </c>
      <c r="AM122" s="556">
        <v>30</v>
      </c>
      <c r="AN122" s="556">
        <v>30</v>
      </c>
      <c r="AO122" s="562">
        <v>2</v>
      </c>
      <c r="AP122" s="559">
        <v>15</v>
      </c>
      <c r="AQ122" s="556">
        <v>45</v>
      </c>
      <c r="AR122" s="556">
        <v>15</v>
      </c>
      <c r="AS122" s="562">
        <v>3</v>
      </c>
      <c r="AT122" s="113"/>
      <c r="AU122" s="109"/>
      <c r="AV122" s="109"/>
      <c r="AW122" s="114"/>
      <c r="AX122" s="563" t="s">
        <v>185</v>
      </c>
    </row>
    <row r="123" spans="1:50" x14ac:dyDescent="0.3">
      <c r="A123" s="553" t="s">
        <v>186</v>
      </c>
      <c r="B123" s="564" t="s">
        <v>213</v>
      </c>
      <c r="C123" s="565">
        <f t="shared" si="58"/>
        <v>15</v>
      </c>
      <c r="D123" s="566">
        <f t="shared" si="58"/>
        <v>30</v>
      </c>
      <c r="E123" s="567">
        <f t="shared" si="55"/>
        <v>45</v>
      </c>
      <c r="F123" s="566">
        <f t="shared" si="56"/>
        <v>45</v>
      </c>
      <c r="G123" s="567">
        <v>5</v>
      </c>
      <c r="H123" s="568">
        <f t="shared" si="57"/>
        <v>50</v>
      </c>
      <c r="I123" s="569">
        <f t="shared" ref="I123:I129" si="59">M123+Q123+U123+Y123+AC123+AG123+AK123+AO123+AS123+AW123</f>
        <v>2</v>
      </c>
      <c r="J123" s="570"/>
      <c r="K123" s="566"/>
      <c r="L123" s="566"/>
      <c r="M123" s="571"/>
      <c r="N123" s="570"/>
      <c r="O123" s="566"/>
      <c r="P123" s="566"/>
      <c r="Q123" s="572"/>
      <c r="R123" s="570"/>
      <c r="S123" s="566"/>
      <c r="T123" s="566"/>
      <c r="U123" s="571"/>
      <c r="V123" s="570"/>
      <c r="W123" s="566"/>
      <c r="X123" s="566"/>
      <c r="Y123" s="571"/>
      <c r="Z123" s="570"/>
      <c r="AA123" s="566"/>
      <c r="AB123" s="566"/>
      <c r="AC123" s="571"/>
      <c r="AD123" s="573"/>
      <c r="AE123" s="574"/>
      <c r="AF123" s="574"/>
      <c r="AG123" s="575"/>
      <c r="AH123" s="573"/>
      <c r="AI123" s="574"/>
      <c r="AJ123" s="574"/>
      <c r="AK123" s="576"/>
      <c r="AL123" s="573"/>
      <c r="AM123" s="574"/>
      <c r="AN123" s="574"/>
      <c r="AO123" s="576"/>
      <c r="AP123" s="573">
        <v>15</v>
      </c>
      <c r="AQ123" s="574">
        <v>30</v>
      </c>
      <c r="AR123" s="574">
        <v>5</v>
      </c>
      <c r="AS123" s="576">
        <v>2</v>
      </c>
      <c r="AT123" s="113"/>
      <c r="AU123" s="109"/>
      <c r="AV123" s="109"/>
      <c r="AW123" s="128"/>
      <c r="AX123" s="577" t="s">
        <v>182</v>
      </c>
    </row>
    <row r="124" spans="1:50" x14ac:dyDescent="0.3">
      <c r="A124" s="553" t="s">
        <v>188</v>
      </c>
      <c r="B124" s="265" t="s">
        <v>214</v>
      </c>
      <c r="C124" s="194">
        <v>0</v>
      </c>
      <c r="D124" s="195">
        <v>45</v>
      </c>
      <c r="E124" s="578">
        <f t="shared" si="55"/>
        <v>45</v>
      </c>
      <c r="F124" s="195">
        <f t="shared" si="56"/>
        <v>45</v>
      </c>
      <c r="G124" s="578">
        <v>5</v>
      </c>
      <c r="H124" s="579">
        <f t="shared" si="57"/>
        <v>50</v>
      </c>
      <c r="I124" s="569">
        <f t="shared" si="59"/>
        <v>2</v>
      </c>
      <c r="J124" s="580"/>
      <c r="K124" s="195"/>
      <c r="L124" s="195"/>
      <c r="M124" s="581"/>
      <c r="N124" s="580"/>
      <c r="O124" s="195"/>
      <c r="P124" s="195"/>
      <c r="Q124" s="582"/>
      <c r="R124" s="580"/>
      <c r="S124" s="195"/>
      <c r="T124" s="195"/>
      <c r="U124" s="581"/>
      <c r="V124" s="580"/>
      <c r="W124" s="195"/>
      <c r="X124" s="195"/>
      <c r="Y124" s="581"/>
      <c r="Z124" s="580"/>
      <c r="AA124" s="195"/>
      <c r="AB124" s="195"/>
      <c r="AC124" s="581"/>
      <c r="AD124" s="583"/>
      <c r="AE124" s="467"/>
      <c r="AF124" s="467"/>
      <c r="AG124" s="584"/>
      <c r="AH124" s="583"/>
      <c r="AI124" s="467"/>
      <c r="AJ124" s="467"/>
      <c r="AK124" s="468"/>
      <c r="AL124" s="583">
        <v>0</v>
      </c>
      <c r="AM124" s="467">
        <v>45</v>
      </c>
      <c r="AN124" s="467">
        <v>5</v>
      </c>
      <c r="AO124" s="468">
        <v>2</v>
      </c>
      <c r="AP124" s="583"/>
      <c r="AQ124" s="467"/>
      <c r="AR124" s="467"/>
      <c r="AS124" s="585"/>
      <c r="AT124" s="113"/>
      <c r="AU124" s="109"/>
      <c r="AV124" s="109"/>
      <c r="AW124" s="128"/>
      <c r="AX124" s="586" t="s">
        <v>78</v>
      </c>
    </row>
    <row r="125" spans="1:50" x14ac:dyDescent="0.3">
      <c r="A125" s="553" t="s">
        <v>190</v>
      </c>
      <c r="B125" s="105" t="s">
        <v>215</v>
      </c>
      <c r="C125" s="106">
        <f t="shared" ref="C125:D127" si="60">J125+N125+R125+V125+Z125+AD125+AH125+AL125+AP125+AT125</f>
        <v>15</v>
      </c>
      <c r="D125" s="107">
        <f t="shared" si="60"/>
        <v>30</v>
      </c>
      <c r="E125" s="544">
        <f t="shared" si="55"/>
        <v>45</v>
      </c>
      <c r="F125" s="107">
        <f t="shared" si="56"/>
        <v>45</v>
      </c>
      <c r="G125" s="544">
        <v>30</v>
      </c>
      <c r="H125" s="545">
        <f t="shared" si="57"/>
        <v>75</v>
      </c>
      <c r="I125" s="546">
        <v>3</v>
      </c>
      <c r="J125" s="547"/>
      <c r="K125" s="107"/>
      <c r="L125" s="107"/>
      <c r="M125" s="548"/>
      <c r="N125" s="547"/>
      <c r="O125" s="107"/>
      <c r="P125" s="107"/>
      <c r="Q125" s="587"/>
      <c r="R125" s="547"/>
      <c r="S125" s="107"/>
      <c r="T125" s="107"/>
      <c r="U125" s="548"/>
      <c r="V125" s="547"/>
      <c r="W125" s="107"/>
      <c r="X125" s="107"/>
      <c r="Y125" s="548"/>
      <c r="Z125" s="547"/>
      <c r="AA125" s="107"/>
      <c r="AB125" s="107"/>
      <c r="AC125" s="548"/>
      <c r="AD125" s="549"/>
      <c r="AE125" s="550"/>
      <c r="AF125" s="550"/>
      <c r="AG125" s="551"/>
      <c r="AH125" s="549"/>
      <c r="AI125" s="550"/>
      <c r="AJ125" s="550"/>
      <c r="AK125" s="588"/>
      <c r="AL125" s="549"/>
      <c r="AM125" s="550"/>
      <c r="AN125" s="550"/>
      <c r="AO125" s="588"/>
      <c r="AP125" s="549">
        <v>15</v>
      </c>
      <c r="AQ125" s="550">
        <v>30</v>
      </c>
      <c r="AR125" s="550">
        <v>45</v>
      </c>
      <c r="AS125" s="589">
        <v>3</v>
      </c>
      <c r="AT125" s="113"/>
      <c r="AU125" s="109"/>
      <c r="AV125" s="109"/>
      <c r="AW125" s="128"/>
      <c r="AX125" s="590" t="s">
        <v>182</v>
      </c>
    </row>
    <row r="126" spans="1:50" x14ac:dyDescent="0.3">
      <c r="A126" s="553" t="s">
        <v>192</v>
      </c>
      <c r="B126" s="105" t="s">
        <v>216</v>
      </c>
      <c r="C126" s="106">
        <f t="shared" si="60"/>
        <v>15</v>
      </c>
      <c r="D126" s="107">
        <f t="shared" si="60"/>
        <v>30</v>
      </c>
      <c r="E126" s="544">
        <f t="shared" si="55"/>
        <v>45</v>
      </c>
      <c r="F126" s="107">
        <f t="shared" si="56"/>
        <v>45</v>
      </c>
      <c r="G126" s="544">
        <v>5</v>
      </c>
      <c r="H126" s="545">
        <f t="shared" si="57"/>
        <v>50</v>
      </c>
      <c r="I126" s="546">
        <f t="shared" si="59"/>
        <v>2</v>
      </c>
      <c r="J126" s="547"/>
      <c r="K126" s="107"/>
      <c r="L126" s="107"/>
      <c r="M126" s="548"/>
      <c r="N126" s="547"/>
      <c r="O126" s="107"/>
      <c r="P126" s="107"/>
      <c r="Q126" s="582"/>
      <c r="R126" s="547"/>
      <c r="S126" s="107"/>
      <c r="T126" s="107"/>
      <c r="U126" s="548"/>
      <c r="V126" s="547"/>
      <c r="W126" s="107"/>
      <c r="X126" s="107"/>
      <c r="Y126" s="548"/>
      <c r="Z126" s="547"/>
      <c r="AA126" s="107"/>
      <c r="AB126" s="107"/>
      <c r="AC126" s="548"/>
      <c r="AD126" s="549"/>
      <c r="AE126" s="550"/>
      <c r="AF126" s="550"/>
      <c r="AG126" s="551"/>
      <c r="AH126" s="549"/>
      <c r="AI126" s="550"/>
      <c r="AJ126" s="550"/>
      <c r="AK126" s="588"/>
      <c r="AL126" s="549"/>
      <c r="AM126" s="550"/>
      <c r="AN126" s="550"/>
      <c r="AO126" s="588"/>
      <c r="AP126" s="549">
        <v>15</v>
      </c>
      <c r="AQ126" s="550">
        <v>30</v>
      </c>
      <c r="AR126" s="550">
        <v>5</v>
      </c>
      <c r="AS126" s="589">
        <v>2</v>
      </c>
      <c r="AT126" s="113"/>
      <c r="AU126" s="109"/>
      <c r="AV126" s="109"/>
      <c r="AW126" s="128"/>
      <c r="AX126" s="590" t="s">
        <v>182</v>
      </c>
    </row>
    <row r="127" spans="1:50" x14ac:dyDescent="0.3">
      <c r="A127" s="553" t="s">
        <v>194</v>
      </c>
      <c r="B127" s="105" t="s">
        <v>217</v>
      </c>
      <c r="C127" s="106">
        <f t="shared" si="60"/>
        <v>15</v>
      </c>
      <c r="D127" s="107">
        <f t="shared" si="60"/>
        <v>30</v>
      </c>
      <c r="E127" s="544">
        <f t="shared" si="55"/>
        <v>45</v>
      </c>
      <c r="F127" s="107">
        <f t="shared" si="56"/>
        <v>45</v>
      </c>
      <c r="G127" s="544">
        <v>30</v>
      </c>
      <c r="H127" s="545">
        <f t="shared" si="57"/>
        <v>75</v>
      </c>
      <c r="I127" s="546">
        <v>3</v>
      </c>
      <c r="J127" s="547"/>
      <c r="K127" s="107"/>
      <c r="L127" s="107"/>
      <c r="M127" s="548"/>
      <c r="N127" s="547"/>
      <c r="O127" s="107"/>
      <c r="P127" s="107"/>
      <c r="Q127" s="587"/>
      <c r="R127" s="547"/>
      <c r="S127" s="107"/>
      <c r="T127" s="107"/>
      <c r="U127" s="548"/>
      <c r="V127" s="547"/>
      <c r="W127" s="107"/>
      <c r="X127" s="107"/>
      <c r="Y127" s="548"/>
      <c r="Z127" s="547"/>
      <c r="AA127" s="107"/>
      <c r="AB127" s="107"/>
      <c r="AC127" s="548"/>
      <c r="AD127" s="549"/>
      <c r="AE127" s="550"/>
      <c r="AF127" s="550"/>
      <c r="AG127" s="551"/>
      <c r="AH127" s="549"/>
      <c r="AI127" s="550"/>
      <c r="AJ127" s="550"/>
      <c r="AK127" s="588"/>
      <c r="AL127" s="549"/>
      <c r="AM127" s="550"/>
      <c r="AN127" s="550"/>
      <c r="AO127" s="588"/>
      <c r="AP127" s="549">
        <v>15</v>
      </c>
      <c r="AQ127" s="550">
        <v>30</v>
      </c>
      <c r="AR127" s="550">
        <v>30</v>
      </c>
      <c r="AS127" s="589">
        <v>3</v>
      </c>
      <c r="AT127" s="113"/>
      <c r="AU127" s="109"/>
      <c r="AV127" s="109"/>
      <c r="AW127" s="128"/>
      <c r="AX127" s="590" t="s">
        <v>182</v>
      </c>
    </row>
    <row r="128" spans="1:50" x14ac:dyDescent="0.3">
      <c r="A128" s="553" t="s">
        <v>196</v>
      </c>
      <c r="B128" s="105" t="s">
        <v>218</v>
      </c>
      <c r="C128" s="106">
        <f>J128+N128+R128+V128+Z128+AD128+AH128+AL128+AP128+AT128</f>
        <v>15</v>
      </c>
      <c r="D128" s="107">
        <v>15</v>
      </c>
      <c r="E128" s="544">
        <f t="shared" si="55"/>
        <v>30</v>
      </c>
      <c r="F128" s="107">
        <f t="shared" si="56"/>
        <v>30</v>
      </c>
      <c r="G128" s="544">
        <v>20</v>
      </c>
      <c r="H128" s="545">
        <f t="shared" si="57"/>
        <v>50</v>
      </c>
      <c r="I128" s="546">
        <v>2</v>
      </c>
      <c r="J128" s="547"/>
      <c r="K128" s="107"/>
      <c r="L128" s="107"/>
      <c r="M128" s="548"/>
      <c r="N128" s="547"/>
      <c r="O128" s="107"/>
      <c r="P128" s="107"/>
      <c r="Q128" s="466"/>
      <c r="R128" s="547"/>
      <c r="S128" s="107"/>
      <c r="T128" s="107"/>
      <c r="U128" s="548"/>
      <c r="V128" s="547"/>
      <c r="W128" s="107"/>
      <c r="X128" s="107"/>
      <c r="Y128" s="548"/>
      <c r="Z128" s="547"/>
      <c r="AA128" s="107"/>
      <c r="AB128" s="107"/>
      <c r="AC128" s="548"/>
      <c r="AD128" s="549"/>
      <c r="AE128" s="550"/>
      <c r="AF128" s="550"/>
      <c r="AG128" s="551"/>
      <c r="AH128" s="591"/>
      <c r="AI128" s="592"/>
      <c r="AJ128" s="592"/>
      <c r="AK128" s="593"/>
      <c r="AL128" s="549">
        <v>15</v>
      </c>
      <c r="AM128" s="550"/>
      <c r="AN128" s="550">
        <v>10</v>
      </c>
      <c r="AO128" s="588">
        <v>1</v>
      </c>
      <c r="AP128" s="591">
        <v>0</v>
      </c>
      <c r="AQ128" s="592">
        <v>15</v>
      </c>
      <c r="AR128" s="592">
        <v>10</v>
      </c>
      <c r="AS128" s="593">
        <v>2</v>
      </c>
      <c r="AT128" s="113"/>
      <c r="AU128" s="109"/>
      <c r="AV128" s="109"/>
      <c r="AW128" s="128"/>
      <c r="AX128" s="590" t="s">
        <v>185</v>
      </c>
    </row>
    <row r="129" spans="1:50" ht="15" thickBot="1" x14ac:dyDescent="0.35">
      <c r="A129" s="553" t="s">
        <v>198</v>
      </c>
      <c r="B129" s="594" t="s">
        <v>219</v>
      </c>
      <c r="C129" s="595">
        <f>J129+N129+R129+V129+Z129+AD129+AH129+AL129+AP129+AT129</f>
        <v>15</v>
      </c>
      <c r="D129" s="596">
        <f>K129+O129+S129+W129+AA129+AE129+AI129+AM129+AQ129+AU129</f>
        <v>15</v>
      </c>
      <c r="E129" s="597">
        <f t="shared" si="55"/>
        <v>30</v>
      </c>
      <c r="F129" s="596">
        <f t="shared" si="56"/>
        <v>30</v>
      </c>
      <c r="G129" s="597">
        <v>20</v>
      </c>
      <c r="H129" s="598">
        <f t="shared" si="57"/>
        <v>50</v>
      </c>
      <c r="I129" s="599">
        <f t="shared" si="59"/>
        <v>2</v>
      </c>
      <c r="J129" s="600"/>
      <c r="K129" s="596"/>
      <c r="L129" s="596"/>
      <c r="M129" s="601"/>
      <c r="N129" s="600"/>
      <c r="O129" s="596"/>
      <c r="P129" s="596"/>
      <c r="Q129" s="601"/>
      <c r="R129" s="600"/>
      <c r="S129" s="596"/>
      <c r="T129" s="596"/>
      <c r="U129" s="601"/>
      <c r="V129" s="600"/>
      <c r="W129" s="596"/>
      <c r="X129" s="596"/>
      <c r="Y129" s="601"/>
      <c r="Z129" s="600"/>
      <c r="AA129" s="596"/>
      <c r="AB129" s="596"/>
      <c r="AC129" s="601"/>
      <c r="AD129" s="602"/>
      <c r="AE129" s="603"/>
      <c r="AF129" s="603"/>
      <c r="AG129" s="604"/>
      <c r="AH129" s="605"/>
      <c r="AI129" s="606"/>
      <c r="AJ129" s="606"/>
      <c r="AK129" s="607"/>
      <c r="AL129" s="605"/>
      <c r="AM129" s="606"/>
      <c r="AN129" s="606"/>
      <c r="AO129" s="607"/>
      <c r="AP129" s="605">
        <v>15</v>
      </c>
      <c r="AQ129" s="606">
        <v>15</v>
      </c>
      <c r="AR129" s="606">
        <v>20</v>
      </c>
      <c r="AS129" s="608">
        <v>2</v>
      </c>
      <c r="AT129" s="177"/>
      <c r="AU129" s="178"/>
      <c r="AV129" s="178"/>
      <c r="AW129" s="179"/>
      <c r="AX129" s="609" t="s">
        <v>182</v>
      </c>
    </row>
    <row r="130" spans="1:50" x14ac:dyDescent="0.3">
      <c r="A130" s="640" t="s">
        <v>220</v>
      </c>
      <c r="B130" s="641" t="s">
        <v>221</v>
      </c>
      <c r="C130" s="642">
        <f t="shared" ref="C130:AW130" si="61">SUM(C131:C139)</f>
        <v>165</v>
      </c>
      <c r="D130" s="643">
        <f t="shared" si="61"/>
        <v>270</v>
      </c>
      <c r="E130" s="644">
        <f t="shared" si="61"/>
        <v>435</v>
      </c>
      <c r="F130" s="643">
        <f t="shared" si="61"/>
        <v>435</v>
      </c>
      <c r="G130" s="644">
        <f t="shared" si="61"/>
        <v>190</v>
      </c>
      <c r="H130" s="645">
        <f t="shared" si="61"/>
        <v>625</v>
      </c>
      <c r="I130" s="646">
        <f t="shared" si="61"/>
        <v>25</v>
      </c>
      <c r="J130" s="647">
        <f t="shared" si="61"/>
        <v>0</v>
      </c>
      <c r="K130" s="643">
        <f t="shared" si="61"/>
        <v>0</v>
      </c>
      <c r="L130" s="643">
        <f t="shared" si="61"/>
        <v>0</v>
      </c>
      <c r="M130" s="648">
        <f t="shared" si="61"/>
        <v>0</v>
      </c>
      <c r="N130" s="647">
        <f t="shared" si="61"/>
        <v>0</v>
      </c>
      <c r="O130" s="643">
        <f t="shared" si="61"/>
        <v>0</v>
      </c>
      <c r="P130" s="643">
        <f t="shared" si="61"/>
        <v>0</v>
      </c>
      <c r="Q130" s="648">
        <f t="shared" si="61"/>
        <v>0</v>
      </c>
      <c r="R130" s="647">
        <f t="shared" si="61"/>
        <v>0</v>
      </c>
      <c r="S130" s="643">
        <f t="shared" si="61"/>
        <v>0</v>
      </c>
      <c r="T130" s="643">
        <f t="shared" si="61"/>
        <v>0</v>
      </c>
      <c r="U130" s="648">
        <f t="shared" si="61"/>
        <v>0</v>
      </c>
      <c r="V130" s="647">
        <f t="shared" si="61"/>
        <v>0</v>
      </c>
      <c r="W130" s="643">
        <f t="shared" si="61"/>
        <v>0</v>
      </c>
      <c r="X130" s="643">
        <f t="shared" si="61"/>
        <v>0</v>
      </c>
      <c r="Y130" s="648">
        <f t="shared" si="61"/>
        <v>0</v>
      </c>
      <c r="Z130" s="647">
        <f t="shared" si="61"/>
        <v>0</v>
      </c>
      <c r="AA130" s="643">
        <f t="shared" si="61"/>
        <v>0</v>
      </c>
      <c r="AB130" s="643">
        <f t="shared" si="61"/>
        <v>0</v>
      </c>
      <c r="AC130" s="648">
        <f t="shared" si="61"/>
        <v>0</v>
      </c>
      <c r="AD130" s="647">
        <f t="shared" si="61"/>
        <v>0</v>
      </c>
      <c r="AE130" s="643">
        <f t="shared" si="61"/>
        <v>0</v>
      </c>
      <c r="AF130" s="643">
        <f t="shared" si="61"/>
        <v>0</v>
      </c>
      <c r="AG130" s="648">
        <f t="shared" si="61"/>
        <v>0</v>
      </c>
      <c r="AH130" s="647">
        <f t="shared" si="61"/>
        <v>0</v>
      </c>
      <c r="AI130" s="643">
        <f t="shared" si="61"/>
        <v>0</v>
      </c>
      <c r="AJ130" s="643">
        <f t="shared" si="61"/>
        <v>0</v>
      </c>
      <c r="AK130" s="648">
        <f t="shared" si="61"/>
        <v>0</v>
      </c>
      <c r="AL130" s="647">
        <f t="shared" si="61"/>
        <v>30</v>
      </c>
      <c r="AM130" s="643">
        <f t="shared" si="61"/>
        <v>75</v>
      </c>
      <c r="AN130" s="643">
        <f t="shared" si="61"/>
        <v>20</v>
      </c>
      <c r="AO130" s="648">
        <f t="shared" si="61"/>
        <v>5</v>
      </c>
      <c r="AP130" s="647">
        <f t="shared" si="61"/>
        <v>135</v>
      </c>
      <c r="AQ130" s="643">
        <f t="shared" si="61"/>
        <v>195</v>
      </c>
      <c r="AR130" s="643">
        <f t="shared" si="61"/>
        <v>170</v>
      </c>
      <c r="AS130" s="649">
        <f t="shared" si="61"/>
        <v>20</v>
      </c>
      <c r="AT130" s="539">
        <f t="shared" si="61"/>
        <v>0</v>
      </c>
      <c r="AU130" s="540">
        <f t="shared" si="61"/>
        <v>0</v>
      </c>
      <c r="AV130" s="540">
        <f t="shared" si="61"/>
        <v>0</v>
      </c>
      <c r="AW130" s="541">
        <f t="shared" si="61"/>
        <v>0</v>
      </c>
      <c r="AX130" s="650" t="s">
        <v>179</v>
      </c>
    </row>
    <row r="131" spans="1:50" x14ac:dyDescent="0.3">
      <c r="A131" s="543" t="s">
        <v>180</v>
      </c>
      <c r="B131" s="105" t="s">
        <v>222</v>
      </c>
      <c r="C131" s="106">
        <v>15</v>
      </c>
      <c r="D131" s="107">
        <v>0</v>
      </c>
      <c r="E131" s="544">
        <f t="shared" ref="E131:E139" si="62">SUM(C131:D131)</f>
        <v>15</v>
      </c>
      <c r="F131" s="107">
        <f t="shared" ref="F131:F139" si="63">SUM(E131:E131)</f>
        <v>15</v>
      </c>
      <c r="G131" s="544">
        <v>60</v>
      </c>
      <c r="H131" s="545">
        <f t="shared" ref="H131:H139" si="64">SUM(F131:G131)</f>
        <v>75</v>
      </c>
      <c r="I131" s="546">
        <v>3</v>
      </c>
      <c r="J131" s="547"/>
      <c r="K131" s="107"/>
      <c r="L131" s="107"/>
      <c r="M131" s="548"/>
      <c r="N131" s="547"/>
      <c r="O131" s="107"/>
      <c r="P131" s="107"/>
      <c r="Q131" s="548"/>
      <c r="R131" s="547"/>
      <c r="S131" s="107"/>
      <c r="T131" s="107"/>
      <c r="U131" s="548"/>
      <c r="V131" s="547"/>
      <c r="W131" s="107"/>
      <c r="X131" s="107"/>
      <c r="Y131" s="548"/>
      <c r="Z131" s="547"/>
      <c r="AA131" s="107"/>
      <c r="AB131" s="107"/>
      <c r="AC131" s="548"/>
      <c r="AD131" s="549"/>
      <c r="AE131" s="550"/>
      <c r="AF131" s="550"/>
      <c r="AG131" s="551"/>
      <c r="AH131" s="549"/>
      <c r="AI131" s="550"/>
      <c r="AJ131" s="550"/>
      <c r="AK131" s="551"/>
      <c r="AL131" s="549"/>
      <c r="AM131" s="550"/>
      <c r="AN131" s="550"/>
      <c r="AO131" s="551"/>
      <c r="AP131" s="549">
        <v>15</v>
      </c>
      <c r="AQ131" s="550">
        <v>0</v>
      </c>
      <c r="AR131" s="550">
        <v>60</v>
      </c>
      <c r="AS131" s="551">
        <v>3</v>
      </c>
      <c r="AT131" s="113"/>
      <c r="AU131" s="109"/>
      <c r="AV131" s="109"/>
      <c r="AW131" s="114"/>
      <c r="AX131" s="552" t="s">
        <v>182</v>
      </c>
    </row>
    <row r="132" spans="1:50" ht="26.4" x14ac:dyDescent="0.3">
      <c r="A132" s="543" t="s">
        <v>183</v>
      </c>
      <c r="B132" s="105" t="s">
        <v>223</v>
      </c>
      <c r="C132" s="106">
        <f t="shared" ref="C132:D139" si="65">J132+N132+R132+V132+Z132+AD132+AH132+AL132+AP132+AT132</f>
        <v>30</v>
      </c>
      <c r="D132" s="107">
        <f t="shared" si="65"/>
        <v>75</v>
      </c>
      <c r="E132" s="544">
        <f t="shared" si="62"/>
        <v>105</v>
      </c>
      <c r="F132" s="107">
        <f t="shared" si="63"/>
        <v>105</v>
      </c>
      <c r="G132" s="544">
        <v>20</v>
      </c>
      <c r="H132" s="545">
        <v>125</v>
      </c>
      <c r="I132" s="546">
        <v>5</v>
      </c>
      <c r="J132" s="547"/>
      <c r="K132" s="107"/>
      <c r="L132" s="107"/>
      <c r="M132" s="548"/>
      <c r="N132" s="547"/>
      <c r="O132" s="107"/>
      <c r="P132" s="107"/>
      <c r="Q132" s="651"/>
      <c r="R132" s="547"/>
      <c r="S132" s="107"/>
      <c r="T132" s="107"/>
      <c r="U132" s="548"/>
      <c r="V132" s="547"/>
      <c r="W132" s="107"/>
      <c r="X132" s="107"/>
      <c r="Y132" s="548"/>
      <c r="Z132" s="547"/>
      <c r="AA132" s="107"/>
      <c r="AB132" s="107"/>
      <c r="AC132" s="548"/>
      <c r="AD132" s="549"/>
      <c r="AE132" s="550"/>
      <c r="AF132" s="550"/>
      <c r="AG132" s="551"/>
      <c r="AH132" s="549"/>
      <c r="AI132" s="550"/>
      <c r="AJ132" s="550"/>
      <c r="AK132" s="588"/>
      <c r="AL132" s="549">
        <v>15</v>
      </c>
      <c r="AM132" s="550">
        <v>45</v>
      </c>
      <c r="AN132" s="550">
        <v>15</v>
      </c>
      <c r="AO132" s="588">
        <v>3</v>
      </c>
      <c r="AP132" s="549">
        <v>15</v>
      </c>
      <c r="AQ132" s="550">
        <v>30</v>
      </c>
      <c r="AR132" s="550">
        <v>5</v>
      </c>
      <c r="AS132" s="588">
        <v>2</v>
      </c>
      <c r="AT132" s="113"/>
      <c r="AU132" s="109"/>
      <c r="AV132" s="109"/>
      <c r="AW132" s="128"/>
      <c r="AX132" s="590" t="s">
        <v>185</v>
      </c>
    </row>
    <row r="133" spans="1:50" x14ac:dyDescent="0.3">
      <c r="A133" s="553" t="s">
        <v>186</v>
      </c>
      <c r="B133" s="121" t="s">
        <v>224</v>
      </c>
      <c r="C133" s="201">
        <f t="shared" si="65"/>
        <v>15</v>
      </c>
      <c r="D133" s="151">
        <f t="shared" si="65"/>
        <v>30</v>
      </c>
      <c r="E133" s="279">
        <f t="shared" si="62"/>
        <v>45</v>
      </c>
      <c r="F133" s="151">
        <f t="shared" si="63"/>
        <v>45</v>
      </c>
      <c r="G133" s="279">
        <v>5</v>
      </c>
      <c r="H133" s="280">
        <f t="shared" si="64"/>
        <v>50</v>
      </c>
      <c r="I133" s="281">
        <f t="shared" ref="I133:I139" si="66">M133+Q133+U133+Y133+AC133+AG133+AK133+AO133+AS133+AW133</f>
        <v>2</v>
      </c>
      <c r="J133" s="282"/>
      <c r="K133" s="151"/>
      <c r="L133" s="151"/>
      <c r="M133" s="283"/>
      <c r="N133" s="282"/>
      <c r="O133" s="151"/>
      <c r="P133" s="151"/>
      <c r="Q133" s="587"/>
      <c r="R133" s="282"/>
      <c r="S133" s="151"/>
      <c r="T133" s="151"/>
      <c r="U133" s="283"/>
      <c r="V133" s="282"/>
      <c r="W133" s="151"/>
      <c r="X133" s="151"/>
      <c r="Y133" s="283"/>
      <c r="Z133" s="282"/>
      <c r="AA133" s="151"/>
      <c r="AB133" s="151"/>
      <c r="AC133" s="283"/>
      <c r="AD133" s="630"/>
      <c r="AE133" s="631"/>
      <c r="AF133" s="631"/>
      <c r="AG133" s="632"/>
      <c r="AH133" s="549"/>
      <c r="AI133" s="550"/>
      <c r="AJ133" s="550"/>
      <c r="AK133" s="588"/>
      <c r="AL133" s="549"/>
      <c r="AM133" s="550"/>
      <c r="AN133" s="550"/>
      <c r="AO133" s="588"/>
      <c r="AP133" s="549">
        <v>15</v>
      </c>
      <c r="AQ133" s="550">
        <v>30</v>
      </c>
      <c r="AR133" s="550">
        <v>5</v>
      </c>
      <c r="AS133" s="588">
        <v>2</v>
      </c>
      <c r="AT133" s="132"/>
      <c r="AU133" s="124"/>
      <c r="AV133" s="124"/>
      <c r="AW133" s="128"/>
      <c r="AX133" s="285" t="s">
        <v>182</v>
      </c>
    </row>
    <row r="134" spans="1:50" x14ac:dyDescent="0.3">
      <c r="A134" s="553" t="s">
        <v>188</v>
      </c>
      <c r="B134" s="121" t="s">
        <v>225</v>
      </c>
      <c r="C134" s="201">
        <f t="shared" si="65"/>
        <v>15</v>
      </c>
      <c r="D134" s="151">
        <f t="shared" si="65"/>
        <v>30</v>
      </c>
      <c r="E134" s="279">
        <f t="shared" si="62"/>
        <v>45</v>
      </c>
      <c r="F134" s="151">
        <f t="shared" si="63"/>
        <v>45</v>
      </c>
      <c r="G134" s="279">
        <v>5</v>
      </c>
      <c r="H134" s="280">
        <f t="shared" si="64"/>
        <v>50</v>
      </c>
      <c r="I134" s="281">
        <f t="shared" si="66"/>
        <v>2</v>
      </c>
      <c r="J134" s="282"/>
      <c r="K134" s="151"/>
      <c r="L134" s="151"/>
      <c r="M134" s="283"/>
      <c r="N134" s="282"/>
      <c r="O134" s="151"/>
      <c r="P134" s="151"/>
      <c r="Q134" s="582"/>
      <c r="R134" s="282"/>
      <c r="S134" s="151"/>
      <c r="T134" s="151"/>
      <c r="U134" s="283"/>
      <c r="V134" s="282"/>
      <c r="W134" s="151"/>
      <c r="X134" s="151"/>
      <c r="Y134" s="283"/>
      <c r="Z134" s="282"/>
      <c r="AA134" s="151"/>
      <c r="AB134" s="151"/>
      <c r="AC134" s="283"/>
      <c r="AD134" s="630"/>
      <c r="AE134" s="631"/>
      <c r="AF134" s="631"/>
      <c r="AG134" s="632"/>
      <c r="AH134" s="549"/>
      <c r="AI134" s="550"/>
      <c r="AJ134" s="550"/>
      <c r="AK134" s="588"/>
      <c r="AL134" s="549">
        <v>15</v>
      </c>
      <c r="AM134" s="550">
        <v>30</v>
      </c>
      <c r="AN134" s="550">
        <v>5</v>
      </c>
      <c r="AO134" s="588">
        <v>2</v>
      </c>
      <c r="AP134" s="549"/>
      <c r="AQ134" s="550"/>
      <c r="AR134" s="550"/>
      <c r="AS134" s="589"/>
      <c r="AT134" s="132"/>
      <c r="AU134" s="124"/>
      <c r="AV134" s="124"/>
      <c r="AW134" s="128"/>
      <c r="AX134" s="285" t="s">
        <v>78</v>
      </c>
    </row>
    <row r="135" spans="1:50" x14ac:dyDescent="0.3">
      <c r="A135" s="553" t="s">
        <v>190</v>
      </c>
      <c r="B135" s="121" t="s">
        <v>226</v>
      </c>
      <c r="C135" s="201">
        <v>30</v>
      </c>
      <c r="D135" s="151">
        <f t="shared" si="65"/>
        <v>30</v>
      </c>
      <c r="E135" s="279">
        <f t="shared" si="62"/>
        <v>60</v>
      </c>
      <c r="F135" s="151">
        <f t="shared" si="63"/>
        <v>60</v>
      </c>
      <c r="G135" s="279">
        <v>15</v>
      </c>
      <c r="H135" s="280">
        <f t="shared" si="64"/>
        <v>75</v>
      </c>
      <c r="I135" s="281">
        <v>3</v>
      </c>
      <c r="J135" s="282"/>
      <c r="K135" s="151"/>
      <c r="L135" s="151"/>
      <c r="M135" s="283"/>
      <c r="N135" s="282"/>
      <c r="O135" s="151"/>
      <c r="P135" s="151"/>
      <c r="Q135" s="587"/>
      <c r="R135" s="282"/>
      <c r="S135" s="151"/>
      <c r="T135" s="151"/>
      <c r="U135" s="283"/>
      <c r="V135" s="282"/>
      <c r="W135" s="151"/>
      <c r="X135" s="151"/>
      <c r="Y135" s="283"/>
      <c r="Z135" s="282"/>
      <c r="AA135" s="151"/>
      <c r="AB135" s="151"/>
      <c r="AC135" s="283"/>
      <c r="AD135" s="630"/>
      <c r="AE135" s="631"/>
      <c r="AF135" s="631"/>
      <c r="AG135" s="632"/>
      <c r="AH135" s="549"/>
      <c r="AI135" s="550"/>
      <c r="AJ135" s="550"/>
      <c r="AK135" s="588"/>
      <c r="AL135" s="549"/>
      <c r="AM135" s="550"/>
      <c r="AN135" s="550"/>
      <c r="AO135" s="588"/>
      <c r="AP135" s="549">
        <v>30</v>
      </c>
      <c r="AQ135" s="550">
        <v>30</v>
      </c>
      <c r="AR135" s="550">
        <v>15</v>
      </c>
      <c r="AS135" s="589">
        <v>3</v>
      </c>
      <c r="AT135" s="132"/>
      <c r="AU135" s="124"/>
      <c r="AV135" s="124"/>
      <c r="AW135" s="128"/>
      <c r="AX135" s="285" t="s">
        <v>182</v>
      </c>
    </row>
    <row r="136" spans="1:50" x14ac:dyDescent="0.3">
      <c r="A136" s="553" t="s">
        <v>192</v>
      </c>
      <c r="B136" s="121" t="s">
        <v>227</v>
      </c>
      <c r="C136" s="201">
        <f t="shared" si="65"/>
        <v>15</v>
      </c>
      <c r="D136" s="151">
        <f t="shared" si="65"/>
        <v>30</v>
      </c>
      <c r="E136" s="279">
        <f t="shared" si="62"/>
        <v>45</v>
      </c>
      <c r="F136" s="151">
        <f t="shared" si="63"/>
        <v>45</v>
      </c>
      <c r="G136" s="279">
        <v>30</v>
      </c>
      <c r="H136" s="280">
        <f t="shared" si="64"/>
        <v>75</v>
      </c>
      <c r="I136" s="281">
        <v>3</v>
      </c>
      <c r="J136" s="282"/>
      <c r="K136" s="151"/>
      <c r="L136" s="151"/>
      <c r="M136" s="283"/>
      <c r="N136" s="282"/>
      <c r="O136" s="151"/>
      <c r="P136" s="151"/>
      <c r="Q136" s="582"/>
      <c r="R136" s="282"/>
      <c r="S136" s="151"/>
      <c r="T136" s="151"/>
      <c r="U136" s="283"/>
      <c r="V136" s="282"/>
      <c r="W136" s="151"/>
      <c r="X136" s="151"/>
      <c r="Y136" s="283"/>
      <c r="Z136" s="282"/>
      <c r="AA136" s="151"/>
      <c r="AB136" s="151"/>
      <c r="AC136" s="283"/>
      <c r="AD136" s="630"/>
      <c r="AE136" s="631"/>
      <c r="AF136" s="631"/>
      <c r="AG136" s="632"/>
      <c r="AH136" s="549"/>
      <c r="AI136" s="550"/>
      <c r="AJ136" s="550"/>
      <c r="AK136" s="588"/>
      <c r="AL136" s="549"/>
      <c r="AM136" s="550"/>
      <c r="AN136" s="550"/>
      <c r="AO136" s="588"/>
      <c r="AP136" s="549">
        <v>15</v>
      </c>
      <c r="AQ136" s="550">
        <v>30</v>
      </c>
      <c r="AR136" s="550">
        <v>30</v>
      </c>
      <c r="AS136" s="589">
        <v>3</v>
      </c>
      <c r="AT136" s="132"/>
      <c r="AU136" s="124"/>
      <c r="AV136" s="124"/>
      <c r="AW136" s="128"/>
      <c r="AX136" s="285" t="s">
        <v>182</v>
      </c>
    </row>
    <row r="137" spans="1:50" x14ac:dyDescent="0.3">
      <c r="A137" s="553" t="s">
        <v>194</v>
      </c>
      <c r="B137" s="121" t="s">
        <v>228</v>
      </c>
      <c r="C137" s="201">
        <v>15</v>
      </c>
      <c r="D137" s="151">
        <f t="shared" si="65"/>
        <v>30</v>
      </c>
      <c r="E137" s="279">
        <f t="shared" si="62"/>
        <v>45</v>
      </c>
      <c r="F137" s="151">
        <f t="shared" si="63"/>
        <v>45</v>
      </c>
      <c r="G137" s="279">
        <v>30</v>
      </c>
      <c r="H137" s="280">
        <f t="shared" si="64"/>
        <v>75</v>
      </c>
      <c r="I137" s="281">
        <v>3</v>
      </c>
      <c r="J137" s="282"/>
      <c r="K137" s="151"/>
      <c r="L137" s="151"/>
      <c r="M137" s="283"/>
      <c r="N137" s="282"/>
      <c r="O137" s="151"/>
      <c r="P137" s="151"/>
      <c r="Q137" s="587"/>
      <c r="R137" s="282"/>
      <c r="S137" s="151"/>
      <c r="T137" s="151"/>
      <c r="U137" s="283"/>
      <c r="V137" s="282"/>
      <c r="W137" s="151"/>
      <c r="X137" s="151"/>
      <c r="Y137" s="283"/>
      <c r="Z137" s="282"/>
      <c r="AA137" s="151"/>
      <c r="AB137" s="151"/>
      <c r="AC137" s="283"/>
      <c r="AD137" s="630"/>
      <c r="AE137" s="631"/>
      <c r="AF137" s="631"/>
      <c r="AG137" s="632"/>
      <c r="AH137" s="549"/>
      <c r="AI137" s="550"/>
      <c r="AJ137" s="550"/>
      <c r="AK137" s="588"/>
      <c r="AL137" s="549"/>
      <c r="AM137" s="550"/>
      <c r="AN137" s="550"/>
      <c r="AO137" s="588"/>
      <c r="AP137" s="549">
        <v>15</v>
      </c>
      <c r="AQ137" s="550">
        <v>30</v>
      </c>
      <c r="AR137" s="550">
        <v>30</v>
      </c>
      <c r="AS137" s="589">
        <v>3</v>
      </c>
      <c r="AT137" s="132"/>
      <c r="AU137" s="124"/>
      <c r="AV137" s="124"/>
      <c r="AW137" s="128"/>
      <c r="AX137" s="285" t="s">
        <v>182</v>
      </c>
    </row>
    <row r="138" spans="1:50" x14ac:dyDescent="0.3">
      <c r="A138" s="553" t="s">
        <v>196</v>
      </c>
      <c r="B138" s="121" t="s">
        <v>229</v>
      </c>
      <c r="C138" s="201">
        <f t="shared" si="65"/>
        <v>15</v>
      </c>
      <c r="D138" s="151">
        <f t="shared" si="65"/>
        <v>30</v>
      </c>
      <c r="E138" s="279">
        <f t="shared" si="62"/>
        <v>45</v>
      </c>
      <c r="F138" s="151">
        <f t="shared" si="63"/>
        <v>45</v>
      </c>
      <c r="G138" s="279">
        <v>5</v>
      </c>
      <c r="H138" s="280">
        <f t="shared" si="64"/>
        <v>50</v>
      </c>
      <c r="I138" s="281">
        <f t="shared" si="66"/>
        <v>2</v>
      </c>
      <c r="J138" s="282"/>
      <c r="K138" s="151"/>
      <c r="L138" s="151"/>
      <c r="M138" s="283"/>
      <c r="N138" s="282"/>
      <c r="O138" s="151"/>
      <c r="P138" s="151"/>
      <c r="Q138" s="587"/>
      <c r="R138" s="282"/>
      <c r="S138" s="151"/>
      <c r="T138" s="151"/>
      <c r="U138" s="283"/>
      <c r="V138" s="282"/>
      <c r="W138" s="151"/>
      <c r="X138" s="151"/>
      <c r="Y138" s="283"/>
      <c r="Z138" s="282"/>
      <c r="AA138" s="151"/>
      <c r="AB138" s="151"/>
      <c r="AC138" s="283"/>
      <c r="AD138" s="630"/>
      <c r="AE138" s="631"/>
      <c r="AF138" s="631"/>
      <c r="AG138" s="632"/>
      <c r="AH138" s="591"/>
      <c r="AI138" s="592"/>
      <c r="AJ138" s="592"/>
      <c r="AK138" s="593"/>
      <c r="AL138" s="549"/>
      <c r="AM138" s="550"/>
      <c r="AN138" s="550"/>
      <c r="AO138" s="588"/>
      <c r="AP138" s="591">
        <v>15</v>
      </c>
      <c r="AQ138" s="592">
        <v>30</v>
      </c>
      <c r="AR138" s="592">
        <v>5</v>
      </c>
      <c r="AS138" s="593">
        <v>2</v>
      </c>
      <c r="AT138" s="132"/>
      <c r="AU138" s="124"/>
      <c r="AV138" s="124"/>
      <c r="AW138" s="128"/>
      <c r="AX138" s="285" t="s">
        <v>182</v>
      </c>
    </row>
    <row r="139" spans="1:50" ht="26.4" customHeight="1" thickBot="1" x14ac:dyDescent="0.35">
      <c r="A139" s="652" t="s">
        <v>198</v>
      </c>
      <c r="B139" s="169" t="s">
        <v>230</v>
      </c>
      <c r="C139" s="653">
        <f t="shared" si="65"/>
        <v>15</v>
      </c>
      <c r="D139" s="654">
        <f t="shared" si="65"/>
        <v>15</v>
      </c>
      <c r="E139" s="655">
        <f t="shared" si="62"/>
        <v>30</v>
      </c>
      <c r="F139" s="654">
        <f t="shared" si="63"/>
        <v>30</v>
      </c>
      <c r="G139" s="655">
        <v>20</v>
      </c>
      <c r="H139" s="656">
        <f t="shared" si="64"/>
        <v>50</v>
      </c>
      <c r="I139" s="657">
        <f t="shared" si="66"/>
        <v>2</v>
      </c>
      <c r="J139" s="658"/>
      <c r="K139" s="654"/>
      <c r="L139" s="654"/>
      <c r="M139" s="659"/>
      <c r="N139" s="658"/>
      <c r="O139" s="654"/>
      <c r="P139" s="654"/>
      <c r="Q139" s="636"/>
      <c r="R139" s="658"/>
      <c r="S139" s="654"/>
      <c r="T139" s="654"/>
      <c r="U139" s="659"/>
      <c r="V139" s="658"/>
      <c r="W139" s="654"/>
      <c r="X139" s="654"/>
      <c r="Y139" s="659"/>
      <c r="Z139" s="658"/>
      <c r="AA139" s="654"/>
      <c r="AB139" s="654"/>
      <c r="AC139" s="659"/>
      <c r="AD139" s="605"/>
      <c r="AE139" s="606"/>
      <c r="AF139" s="606"/>
      <c r="AG139" s="660"/>
      <c r="AH139" s="605"/>
      <c r="AI139" s="606"/>
      <c r="AJ139" s="606"/>
      <c r="AK139" s="607"/>
      <c r="AL139" s="605"/>
      <c r="AM139" s="606"/>
      <c r="AN139" s="606"/>
      <c r="AO139" s="607"/>
      <c r="AP139" s="605">
        <v>15</v>
      </c>
      <c r="AQ139" s="606">
        <v>15</v>
      </c>
      <c r="AR139" s="606">
        <v>20</v>
      </c>
      <c r="AS139" s="608">
        <v>2</v>
      </c>
      <c r="AT139" s="661"/>
      <c r="AU139" s="662"/>
      <c r="AV139" s="662"/>
      <c r="AW139" s="638"/>
      <c r="AX139" s="663" t="s">
        <v>182</v>
      </c>
    </row>
    <row r="140" spans="1:50" ht="15" thickBot="1" x14ac:dyDescent="0.35">
      <c r="A140" s="664" t="s">
        <v>231</v>
      </c>
      <c r="B140" s="665" t="s">
        <v>232</v>
      </c>
      <c r="C140" s="666">
        <v>4</v>
      </c>
      <c r="D140" s="667">
        <v>0</v>
      </c>
      <c r="E140" s="668">
        <v>0</v>
      </c>
      <c r="F140" s="669">
        <v>4</v>
      </c>
      <c r="G140" s="667">
        <v>0</v>
      </c>
      <c r="H140" s="668">
        <v>0</v>
      </c>
      <c r="I140" s="670">
        <v>0</v>
      </c>
      <c r="J140" s="671">
        <v>4</v>
      </c>
      <c r="K140" s="667">
        <v>0</v>
      </c>
      <c r="L140" s="667">
        <v>0</v>
      </c>
      <c r="M140" s="672">
        <v>0</v>
      </c>
      <c r="N140" s="673"/>
      <c r="O140" s="674"/>
      <c r="P140" s="674"/>
      <c r="Q140" s="675"/>
      <c r="R140" s="676"/>
      <c r="S140" s="667"/>
      <c r="T140" s="667"/>
      <c r="U140" s="672"/>
      <c r="V140" s="673"/>
      <c r="W140" s="674"/>
      <c r="X140" s="674"/>
      <c r="Y140" s="675"/>
      <c r="Z140" s="677"/>
      <c r="AA140" s="678"/>
      <c r="AB140" s="667"/>
      <c r="AC140" s="679"/>
      <c r="AD140" s="680"/>
      <c r="AE140" s="667"/>
      <c r="AF140" s="667"/>
      <c r="AG140" s="681"/>
      <c r="AH140" s="682" t="s">
        <v>233</v>
      </c>
      <c r="AI140" s="683"/>
      <c r="AJ140" s="683"/>
      <c r="AK140" s="684"/>
      <c r="AL140" s="685"/>
      <c r="AM140" s="683"/>
      <c r="AN140" s="683"/>
      <c r="AO140" s="684"/>
      <c r="AP140" s="685"/>
      <c r="AQ140" s="683"/>
      <c r="AR140" s="683"/>
      <c r="AS140" s="686"/>
      <c r="AT140" s="687"/>
      <c r="AU140" s="688"/>
      <c r="AV140" s="688"/>
      <c r="AW140" s="689"/>
      <c r="AX140" s="690" t="s">
        <v>233</v>
      </c>
    </row>
    <row r="141" spans="1:50" x14ac:dyDescent="0.3">
      <c r="A141" s="691" t="s">
        <v>177</v>
      </c>
      <c r="B141" s="692" t="s">
        <v>234</v>
      </c>
      <c r="C141" s="693">
        <f>C11+C25+C39+C50+C93+C90+C102+C140</f>
        <v>1474</v>
      </c>
      <c r="D141" s="694">
        <f t="shared" ref="D141:AW141" si="67">D11+D25+D39+D50+D93+D90+D102</f>
        <v>3790</v>
      </c>
      <c r="E141" s="695">
        <f t="shared" si="67"/>
        <v>5260</v>
      </c>
      <c r="F141" s="694">
        <f>F11+F25+F39+F50+F93+F90+F102+F140</f>
        <v>5264</v>
      </c>
      <c r="G141" s="696">
        <f t="shared" si="67"/>
        <v>2450</v>
      </c>
      <c r="H141" s="697">
        <f t="shared" si="67"/>
        <v>7695</v>
      </c>
      <c r="I141" s="698">
        <f t="shared" si="67"/>
        <v>306</v>
      </c>
      <c r="J141" s="699">
        <f>J11+J25+J39+J50+J93+J90+J102+J140</f>
        <v>184</v>
      </c>
      <c r="K141" s="694">
        <f t="shared" si="67"/>
        <v>280</v>
      </c>
      <c r="L141" s="694">
        <f t="shared" si="67"/>
        <v>330</v>
      </c>
      <c r="M141" s="700">
        <f t="shared" si="67"/>
        <v>31</v>
      </c>
      <c r="N141" s="699">
        <f t="shared" si="67"/>
        <v>155</v>
      </c>
      <c r="O141" s="694">
        <f t="shared" si="67"/>
        <v>445</v>
      </c>
      <c r="P141" s="694">
        <f t="shared" si="67"/>
        <v>215</v>
      </c>
      <c r="Q141" s="700">
        <f t="shared" si="67"/>
        <v>32</v>
      </c>
      <c r="R141" s="699">
        <f t="shared" si="67"/>
        <v>225</v>
      </c>
      <c r="S141" s="694">
        <f t="shared" si="67"/>
        <v>360</v>
      </c>
      <c r="T141" s="694">
        <f t="shared" si="67"/>
        <v>205</v>
      </c>
      <c r="U141" s="700">
        <f t="shared" si="67"/>
        <v>31</v>
      </c>
      <c r="V141" s="699">
        <f t="shared" si="67"/>
        <v>105</v>
      </c>
      <c r="W141" s="694">
        <f t="shared" si="67"/>
        <v>495</v>
      </c>
      <c r="X141" s="694">
        <f t="shared" si="67"/>
        <v>165</v>
      </c>
      <c r="Y141" s="700">
        <f t="shared" si="67"/>
        <v>30</v>
      </c>
      <c r="Z141" s="699">
        <f t="shared" si="67"/>
        <v>225</v>
      </c>
      <c r="AA141" s="694">
        <f t="shared" si="67"/>
        <v>285</v>
      </c>
      <c r="AB141" s="694">
        <f t="shared" si="67"/>
        <v>190</v>
      </c>
      <c r="AC141" s="700">
        <f t="shared" si="67"/>
        <v>28</v>
      </c>
      <c r="AD141" s="699">
        <f t="shared" si="67"/>
        <v>170</v>
      </c>
      <c r="AE141" s="694">
        <f t="shared" si="67"/>
        <v>405</v>
      </c>
      <c r="AF141" s="694">
        <f t="shared" si="67"/>
        <v>200</v>
      </c>
      <c r="AG141" s="700">
        <f t="shared" si="67"/>
        <v>31</v>
      </c>
      <c r="AH141" s="699">
        <f t="shared" si="67"/>
        <v>130</v>
      </c>
      <c r="AI141" s="694">
        <f t="shared" si="67"/>
        <v>375</v>
      </c>
      <c r="AJ141" s="694">
        <f t="shared" si="67"/>
        <v>245</v>
      </c>
      <c r="AK141" s="700">
        <f t="shared" si="67"/>
        <v>30</v>
      </c>
      <c r="AL141" s="699">
        <f t="shared" si="67"/>
        <v>160</v>
      </c>
      <c r="AM141" s="694">
        <f t="shared" si="67"/>
        <v>410</v>
      </c>
      <c r="AN141" s="694">
        <f t="shared" si="67"/>
        <v>195</v>
      </c>
      <c r="AO141" s="700">
        <f t="shared" si="67"/>
        <v>30</v>
      </c>
      <c r="AP141" s="699">
        <f t="shared" si="67"/>
        <v>120</v>
      </c>
      <c r="AQ141" s="694">
        <f t="shared" si="67"/>
        <v>210</v>
      </c>
      <c r="AR141" s="694">
        <f t="shared" si="67"/>
        <v>495</v>
      </c>
      <c r="AS141" s="700">
        <f t="shared" si="67"/>
        <v>33</v>
      </c>
      <c r="AT141" s="701">
        <f t="shared" si="67"/>
        <v>0</v>
      </c>
      <c r="AU141" s="702">
        <f t="shared" si="67"/>
        <v>525</v>
      </c>
      <c r="AV141" s="702">
        <f t="shared" si="67"/>
        <v>225</v>
      </c>
      <c r="AW141" s="274">
        <f t="shared" si="67"/>
        <v>30</v>
      </c>
      <c r="AX141" s="703"/>
    </row>
    <row r="142" spans="1:50" ht="22.8" x14ac:dyDescent="0.3">
      <c r="A142" s="704" t="s">
        <v>200</v>
      </c>
      <c r="B142" s="705" t="s">
        <v>235</v>
      </c>
      <c r="C142" s="706">
        <f>C11+C25+C39+C50+C93+C90+C112+C140</f>
        <v>1459</v>
      </c>
      <c r="D142" s="287">
        <f t="shared" ref="D142:AW142" si="68">D11+D25+D39+D50+D93+D90+D112</f>
        <v>3805</v>
      </c>
      <c r="E142" s="707">
        <f t="shared" si="68"/>
        <v>5260</v>
      </c>
      <c r="F142" s="287">
        <f>F11+F25+F39+F50+F93+F90+F112+F140</f>
        <v>5264</v>
      </c>
      <c r="G142" s="708">
        <f t="shared" si="68"/>
        <v>2450</v>
      </c>
      <c r="H142" s="709">
        <f t="shared" si="68"/>
        <v>7695</v>
      </c>
      <c r="I142" s="281">
        <f t="shared" si="68"/>
        <v>306</v>
      </c>
      <c r="J142" s="286">
        <f>J11+J25+J39+J50+J93+J90+J112+J140</f>
        <v>184</v>
      </c>
      <c r="K142" s="287">
        <f t="shared" si="68"/>
        <v>280</v>
      </c>
      <c r="L142" s="287">
        <f t="shared" si="68"/>
        <v>330</v>
      </c>
      <c r="M142" s="283">
        <f t="shared" si="68"/>
        <v>31</v>
      </c>
      <c r="N142" s="286">
        <f t="shared" si="68"/>
        <v>155</v>
      </c>
      <c r="O142" s="287">
        <f t="shared" si="68"/>
        <v>445</v>
      </c>
      <c r="P142" s="287">
        <f t="shared" si="68"/>
        <v>215</v>
      </c>
      <c r="Q142" s="283">
        <f t="shared" si="68"/>
        <v>32</v>
      </c>
      <c r="R142" s="286">
        <f t="shared" si="68"/>
        <v>225</v>
      </c>
      <c r="S142" s="287">
        <f t="shared" si="68"/>
        <v>360</v>
      </c>
      <c r="T142" s="287">
        <f t="shared" si="68"/>
        <v>205</v>
      </c>
      <c r="U142" s="283">
        <f t="shared" si="68"/>
        <v>31</v>
      </c>
      <c r="V142" s="286">
        <f t="shared" si="68"/>
        <v>105</v>
      </c>
      <c r="W142" s="287">
        <f t="shared" si="68"/>
        <v>495</v>
      </c>
      <c r="X142" s="287">
        <f t="shared" si="68"/>
        <v>165</v>
      </c>
      <c r="Y142" s="283">
        <f t="shared" si="68"/>
        <v>30</v>
      </c>
      <c r="Z142" s="286">
        <f t="shared" si="68"/>
        <v>225</v>
      </c>
      <c r="AA142" s="287">
        <f t="shared" si="68"/>
        <v>285</v>
      </c>
      <c r="AB142" s="287">
        <f t="shared" si="68"/>
        <v>190</v>
      </c>
      <c r="AC142" s="283">
        <f t="shared" si="68"/>
        <v>28</v>
      </c>
      <c r="AD142" s="286">
        <f t="shared" si="68"/>
        <v>170</v>
      </c>
      <c r="AE142" s="287">
        <f t="shared" si="68"/>
        <v>405</v>
      </c>
      <c r="AF142" s="287">
        <f t="shared" si="68"/>
        <v>200</v>
      </c>
      <c r="AG142" s="283">
        <f t="shared" si="68"/>
        <v>31</v>
      </c>
      <c r="AH142" s="286">
        <f t="shared" si="68"/>
        <v>130</v>
      </c>
      <c r="AI142" s="287">
        <f t="shared" si="68"/>
        <v>375</v>
      </c>
      <c r="AJ142" s="287">
        <f t="shared" si="68"/>
        <v>245</v>
      </c>
      <c r="AK142" s="283">
        <f t="shared" si="68"/>
        <v>30</v>
      </c>
      <c r="AL142" s="286">
        <f t="shared" si="68"/>
        <v>160</v>
      </c>
      <c r="AM142" s="287">
        <f t="shared" si="68"/>
        <v>410</v>
      </c>
      <c r="AN142" s="287">
        <f t="shared" si="68"/>
        <v>195</v>
      </c>
      <c r="AO142" s="283">
        <f t="shared" si="68"/>
        <v>30</v>
      </c>
      <c r="AP142" s="286">
        <f t="shared" si="68"/>
        <v>105</v>
      </c>
      <c r="AQ142" s="287">
        <f t="shared" si="68"/>
        <v>225</v>
      </c>
      <c r="AR142" s="287">
        <f t="shared" si="68"/>
        <v>495</v>
      </c>
      <c r="AS142" s="283">
        <f t="shared" si="68"/>
        <v>33</v>
      </c>
      <c r="AT142" s="286">
        <f t="shared" si="68"/>
        <v>0</v>
      </c>
      <c r="AU142" s="287">
        <f t="shared" si="68"/>
        <v>525</v>
      </c>
      <c r="AV142" s="287">
        <f t="shared" si="68"/>
        <v>225</v>
      </c>
      <c r="AW142" s="284">
        <f t="shared" si="68"/>
        <v>30</v>
      </c>
      <c r="AX142" s="710"/>
    </row>
    <row r="143" spans="1:50" ht="15" thickBot="1" x14ac:dyDescent="0.35">
      <c r="A143" s="711" t="s">
        <v>220</v>
      </c>
      <c r="B143" s="712" t="s">
        <v>236</v>
      </c>
      <c r="C143" s="713">
        <f>C11+C25+C39+C50+C93+C90+C130+C140</f>
        <v>1489</v>
      </c>
      <c r="D143" s="714">
        <f t="shared" ref="D143:AW143" si="69">D11+D25+D39+D50+D93+D90+D130</f>
        <v>3790</v>
      </c>
      <c r="E143" s="715">
        <f t="shared" si="69"/>
        <v>5275</v>
      </c>
      <c r="F143" s="714">
        <f>F11+F25+F39+F50+F93+F90+F130+F140</f>
        <v>5279</v>
      </c>
      <c r="G143" s="716">
        <f t="shared" si="69"/>
        <v>2435</v>
      </c>
      <c r="H143" s="717">
        <f t="shared" si="69"/>
        <v>7695</v>
      </c>
      <c r="I143" s="599">
        <f t="shared" si="69"/>
        <v>306</v>
      </c>
      <c r="J143" s="718">
        <f>J11+J25+J39+J50+J93+J90+J130+J140</f>
        <v>184</v>
      </c>
      <c r="K143" s="714">
        <f t="shared" si="69"/>
        <v>280</v>
      </c>
      <c r="L143" s="714">
        <f t="shared" si="69"/>
        <v>330</v>
      </c>
      <c r="M143" s="601">
        <f t="shared" si="69"/>
        <v>31</v>
      </c>
      <c r="N143" s="718">
        <f t="shared" si="69"/>
        <v>155</v>
      </c>
      <c r="O143" s="714">
        <f t="shared" si="69"/>
        <v>445</v>
      </c>
      <c r="P143" s="714">
        <f t="shared" si="69"/>
        <v>215</v>
      </c>
      <c r="Q143" s="601">
        <f t="shared" si="69"/>
        <v>32</v>
      </c>
      <c r="R143" s="718">
        <f t="shared" si="69"/>
        <v>225</v>
      </c>
      <c r="S143" s="714">
        <f t="shared" si="69"/>
        <v>360</v>
      </c>
      <c r="T143" s="714">
        <f t="shared" si="69"/>
        <v>205</v>
      </c>
      <c r="U143" s="601">
        <f t="shared" si="69"/>
        <v>31</v>
      </c>
      <c r="V143" s="718">
        <f t="shared" si="69"/>
        <v>105</v>
      </c>
      <c r="W143" s="714">
        <f t="shared" si="69"/>
        <v>495</v>
      </c>
      <c r="X143" s="714">
        <f t="shared" si="69"/>
        <v>165</v>
      </c>
      <c r="Y143" s="601">
        <f t="shared" si="69"/>
        <v>30</v>
      </c>
      <c r="Z143" s="718">
        <f t="shared" si="69"/>
        <v>225</v>
      </c>
      <c r="AA143" s="714">
        <f t="shared" si="69"/>
        <v>285</v>
      </c>
      <c r="AB143" s="714">
        <f t="shared" si="69"/>
        <v>190</v>
      </c>
      <c r="AC143" s="601">
        <f t="shared" si="69"/>
        <v>28</v>
      </c>
      <c r="AD143" s="718">
        <f t="shared" si="69"/>
        <v>170</v>
      </c>
      <c r="AE143" s="714">
        <f t="shared" si="69"/>
        <v>405</v>
      </c>
      <c r="AF143" s="714">
        <f t="shared" si="69"/>
        <v>200</v>
      </c>
      <c r="AG143" s="601">
        <f t="shared" si="69"/>
        <v>31</v>
      </c>
      <c r="AH143" s="718">
        <f t="shared" si="69"/>
        <v>130</v>
      </c>
      <c r="AI143" s="714">
        <f t="shared" si="69"/>
        <v>375</v>
      </c>
      <c r="AJ143" s="714">
        <f t="shared" si="69"/>
        <v>245</v>
      </c>
      <c r="AK143" s="601">
        <f t="shared" si="69"/>
        <v>30</v>
      </c>
      <c r="AL143" s="718">
        <f t="shared" si="69"/>
        <v>160</v>
      </c>
      <c r="AM143" s="714">
        <f t="shared" si="69"/>
        <v>410</v>
      </c>
      <c r="AN143" s="714">
        <f t="shared" si="69"/>
        <v>195</v>
      </c>
      <c r="AO143" s="601">
        <f t="shared" si="69"/>
        <v>30</v>
      </c>
      <c r="AP143" s="718">
        <f t="shared" si="69"/>
        <v>135</v>
      </c>
      <c r="AQ143" s="714">
        <f t="shared" si="69"/>
        <v>210</v>
      </c>
      <c r="AR143" s="714">
        <f t="shared" si="69"/>
        <v>480</v>
      </c>
      <c r="AS143" s="601">
        <f t="shared" si="69"/>
        <v>33</v>
      </c>
      <c r="AT143" s="718">
        <f t="shared" si="69"/>
        <v>0</v>
      </c>
      <c r="AU143" s="714">
        <f t="shared" si="69"/>
        <v>525</v>
      </c>
      <c r="AV143" s="714">
        <f t="shared" si="69"/>
        <v>225</v>
      </c>
      <c r="AW143" s="719">
        <f t="shared" si="69"/>
        <v>30</v>
      </c>
      <c r="AX143" s="720"/>
    </row>
    <row r="144" spans="1:50" ht="15" thickBot="1" x14ac:dyDescent="0.35">
      <c r="A144" s="721" t="s">
        <v>237</v>
      </c>
      <c r="B144" s="722" t="s">
        <v>238</v>
      </c>
      <c r="C144" s="723">
        <f>C11+C25+C39+C50+C93+C90+C120+C140</f>
        <v>1459</v>
      </c>
      <c r="D144" s="724">
        <f t="shared" ref="D144:AW144" si="70">D11+D25+D39+D50+D93+D90+D120</f>
        <v>3790</v>
      </c>
      <c r="E144" s="724">
        <f t="shared" si="70"/>
        <v>5245</v>
      </c>
      <c r="F144" s="724">
        <f>F11+F25+F39+F50+F93+F90+F120+F140</f>
        <v>5249</v>
      </c>
      <c r="G144" s="724">
        <f t="shared" si="70"/>
        <v>2465</v>
      </c>
      <c r="H144" s="724">
        <f t="shared" si="70"/>
        <v>7695</v>
      </c>
      <c r="I144" s="725">
        <f t="shared" si="70"/>
        <v>306</v>
      </c>
      <c r="J144" s="723">
        <f>J11+J25+J39+J50+J93+J90+J120+J140</f>
        <v>184</v>
      </c>
      <c r="K144" s="724">
        <f t="shared" si="70"/>
        <v>280</v>
      </c>
      <c r="L144" s="724">
        <f t="shared" si="70"/>
        <v>330</v>
      </c>
      <c r="M144" s="725">
        <f t="shared" si="70"/>
        <v>31</v>
      </c>
      <c r="N144" s="724">
        <f t="shared" si="70"/>
        <v>155</v>
      </c>
      <c r="O144" s="724">
        <f t="shared" si="70"/>
        <v>445</v>
      </c>
      <c r="P144" s="724">
        <f t="shared" si="70"/>
        <v>215</v>
      </c>
      <c r="Q144" s="726">
        <f t="shared" si="70"/>
        <v>32</v>
      </c>
      <c r="R144" s="723">
        <f t="shared" si="70"/>
        <v>225</v>
      </c>
      <c r="S144" s="724">
        <f t="shared" si="70"/>
        <v>360</v>
      </c>
      <c r="T144" s="724">
        <f t="shared" si="70"/>
        <v>205</v>
      </c>
      <c r="U144" s="725">
        <f t="shared" si="70"/>
        <v>31</v>
      </c>
      <c r="V144" s="724">
        <f t="shared" si="70"/>
        <v>105</v>
      </c>
      <c r="W144" s="724">
        <f t="shared" si="70"/>
        <v>495</v>
      </c>
      <c r="X144" s="724">
        <f t="shared" si="70"/>
        <v>165</v>
      </c>
      <c r="Y144" s="726">
        <f t="shared" si="70"/>
        <v>30</v>
      </c>
      <c r="Z144" s="723">
        <f t="shared" si="70"/>
        <v>225</v>
      </c>
      <c r="AA144" s="724">
        <f t="shared" si="70"/>
        <v>285</v>
      </c>
      <c r="AB144" s="724">
        <f t="shared" si="70"/>
        <v>190</v>
      </c>
      <c r="AC144" s="725">
        <f t="shared" si="70"/>
        <v>28</v>
      </c>
      <c r="AD144" s="724">
        <f t="shared" si="70"/>
        <v>170</v>
      </c>
      <c r="AE144" s="724">
        <f t="shared" si="70"/>
        <v>405</v>
      </c>
      <c r="AF144" s="724">
        <f t="shared" si="70"/>
        <v>200</v>
      </c>
      <c r="AG144" s="726">
        <f t="shared" si="70"/>
        <v>31</v>
      </c>
      <c r="AH144" s="723">
        <f t="shared" si="70"/>
        <v>130</v>
      </c>
      <c r="AI144" s="724">
        <f t="shared" si="70"/>
        <v>375</v>
      </c>
      <c r="AJ144" s="724">
        <f t="shared" si="70"/>
        <v>245</v>
      </c>
      <c r="AK144" s="725">
        <f t="shared" si="70"/>
        <v>30</v>
      </c>
      <c r="AL144" s="724">
        <f t="shared" si="70"/>
        <v>160</v>
      </c>
      <c r="AM144" s="724">
        <f t="shared" si="70"/>
        <v>410</v>
      </c>
      <c r="AN144" s="724">
        <f t="shared" si="70"/>
        <v>220</v>
      </c>
      <c r="AO144" s="726">
        <f t="shared" si="70"/>
        <v>30</v>
      </c>
      <c r="AP144" s="723">
        <f t="shared" si="70"/>
        <v>105</v>
      </c>
      <c r="AQ144" s="724">
        <f t="shared" si="70"/>
        <v>210</v>
      </c>
      <c r="AR144" s="724">
        <f t="shared" si="70"/>
        <v>500</v>
      </c>
      <c r="AS144" s="727">
        <f t="shared" si="70"/>
        <v>33</v>
      </c>
      <c r="AT144" s="723">
        <f t="shared" si="70"/>
        <v>0</v>
      </c>
      <c r="AU144" s="724">
        <f t="shared" si="70"/>
        <v>525</v>
      </c>
      <c r="AV144" s="724">
        <f t="shared" si="70"/>
        <v>225</v>
      </c>
      <c r="AW144" s="725">
        <f t="shared" si="70"/>
        <v>30</v>
      </c>
      <c r="AX144" s="728"/>
    </row>
    <row r="145" spans="1:50" ht="15" thickBot="1" x14ac:dyDescent="0.35">
      <c r="A145" s="729"/>
      <c r="B145" s="730"/>
      <c r="C145" s="731"/>
      <c r="D145" s="731"/>
      <c r="E145" s="731"/>
      <c r="F145" s="731"/>
      <c r="G145" s="731"/>
      <c r="H145" s="731"/>
      <c r="I145" s="732"/>
      <c r="J145" s="731"/>
      <c r="K145" s="731"/>
      <c r="L145" s="731"/>
      <c r="M145" s="20"/>
      <c r="N145" s="731"/>
      <c r="O145" s="731"/>
      <c r="P145" s="731"/>
      <c r="Q145" s="20"/>
      <c r="R145" s="731"/>
      <c r="S145" s="731"/>
      <c r="T145" s="733"/>
      <c r="U145" s="20"/>
      <c r="V145" s="731"/>
      <c r="W145" s="731"/>
      <c r="X145" s="733"/>
      <c r="Y145" s="20"/>
      <c r="Z145" s="731"/>
      <c r="AA145" s="731"/>
      <c r="AB145" s="733"/>
      <c r="AC145" s="20"/>
      <c r="AD145" s="731"/>
      <c r="AE145" s="731"/>
      <c r="AF145" s="733"/>
      <c r="AG145" s="20"/>
      <c r="AH145" s="731"/>
      <c r="AI145" s="731"/>
      <c r="AJ145" s="731"/>
      <c r="AK145" s="20"/>
      <c r="AL145" s="731"/>
      <c r="AM145" s="731"/>
      <c r="AN145" s="731"/>
      <c r="AO145" s="20"/>
      <c r="AP145" s="731"/>
      <c r="AQ145" s="731"/>
      <c r="AR145" s="731"/>
      <c r="AS145" s="20"/>
      <c r="AT145" s="731"/>
      <c r="AU145" s="731"/>
      <c r="AV145" s="731"/>
      <c r="AW145" s="20"/>
      <c r="AX145" s="734"/>
    </row>
    <row r="146" spans="1:50" ht="15" thickBot="1" x14ac:dyDescent="0.35">
      <c r="A146" s="735"/>
      <c r="B146" s="730"/>
      <c r="C146" s="736" t="e">
        <f>C143-#REF!-C93</f>
        <v>#REF!</v>
      </c>
      <c r="D146" s="736" t="e">
        <f>D143-#REF!-D93</f>
        <v>#REF!</v>
      </c>
      <c r="E146" s="736" t="e">
        <f>E143-#REF!-E93</f>
        <v>#REF!</v>
      </c>
      <c r="F146" s="737"/>
      <c r="G146" s="731"/>
      <c r="H146" s="738" t="s">
        <v>239</v>
      </c>
      <c r="I146" s="739"/>
      <c r="J146" s="740" t="s">
        <v>240</v>
      </c>
      <c r="K146" s="741"/>
      <c r="L146" s="741"/>
      <c r="M146" s="742"/>
      <c r="N146" s="740" t="s">
        <v>241</v>
      </c>
      <c r="O146" s="741"/>
      <c r="P146" s="741"/>
      <c r="Q146" s="742"/>
      <c r="R146" s="740" t="s">
        <v>242</v>
      </c>
      <c r="S146" s="741"/>
      <c r="T146" s="741"/>
      <c r="U146" s="742"/>
      <c r="V146" s="740" t="s">
        <v>243</v>
      </c>
      <c r="W146" s="741"/>
      <c r="X146" s="741"/>
      <c r="Y146" s="742"/>
      <c r="Z146" s="740" t="s">
        <v>244</v>
      </c>
      <c r="AA146" s="741"/>
      <c r="AB146" s="741"/>
      <c r="AC146" s="742"/>
      <c r="AD146" s="740" t="s">
        <v>245</v>
      </c>
      <c r="AE146" s="741"/>
      <c r="AF146" s="741"/>
      <c r="AG146" s="742"/>
      <c r="AH146" s="740" t="s">
        <v>246</v>
      </c>
      <c r="AI146" s="741"/>
      <c r="AJ146" s="741"/>
      <c r="AK146" s="742"/>
      <c r="AL146" s="740" t="s">
        <v>247</v>
      </c>
      <c r="AM146" s="741"/>
      <c r="AN146" s="741"/>
      <c r="AO146" s="742"/>
      <c r="AP146" s="740" t="s">
        <v>248</v>
      </c>
      <c r="AQ146" s="741"/>
      <c r="AR146" s="741"/>
      <c r="AS146" s="742"/>
      <c r="AT146" s="740" t="s">
        <v>249</v>
      </c>
      <c r="AU146" s="741"/>
      <c r="AV146" s="741"/>
      <c r="AW146" s="742"/>
      <c r="AX146" s="743" t="s">
        <v>250</v>
      </c>
    </row>
    <row r="147" spans="1:50" ht="15" thickBot="1" x14ac:dyDescent="0.35">
      <c r="A147" s="744"/>
      <c r="B147" s="745"/>
      <c r="C147" s="746">
        <v>1530</v>
      </c>
      <c r="D147" s="746">
        <v>2655</v>
      </c>
      <c r="E147" s="746">
        <v>4185</v>
      </c>
      <c r="F147" s="17"/>
      <c r="G147" s="747"/>
      <c r="H147" s="748" t="s">
        <v>251</v>
      </c>
      <c r="I147" s="749"/>
      <c r="J147" s="750">
        <v>4</v>
      </c>
      <c r="K147" s="751"/>
      <c r="L147" s="751"/>
      <c r="M147" s="752"/>
      <c r="N147" s="750">
        <v>1</v>
      </c>
      <c r="O147" s="751"/>
      <c r="P147" s="751"/>
      <c r="Q147" s="752"/>
      <c r="R147" s="750">
        <v>2</v>
      </c>
      <c r="S147" s="751"/>
      <c r="T147" s="751"/>
      <c r="U147" s="752"/>
      <c r="V147" s="750">
        <v>1</v>
      </c>
      <c r="W147" s="751"/>
      <c r="X147" s="751"/>
      <c r="Y147" s="752"/>
      <c r="Z147" s="750">
        <v>2</v>
      </c>
      <c r="AA147" s="751"/>
      <c r="AB147" s="751"/>
      <c r="AC147" s="752"/>
      <c r="AD147" s="750">
        <v>1</v>
      </c>
      <c r="AE147" s="751"/>
      <c r="AF147" s="751"/>
      <c r="AG147" s="752"/>
      <c r="AH147" s="750">
        <v>1</v>
      </c>
      <c r="AI147" s="751"/>
      <c r="AJ147" s="751"/>
      <c r="AK147" s="752"/>
      <c r="AL147" s="750">
        <v>3</v>
      </c>
      <c r="AM147" s="751"/>
      <c r="AN147" s="751"/>
      <c r="AO147" s="752"/>
      <c r="AP147" s="750">
        <v>1</v>
      </c>
      <c r="AQ147" s="751"/>
      <c r="AR147" s="751"/>
      <c r="AS147" s="752"/>
      <c r="AT147" s="750">
        <v>0</v>
      </c>
      <c r="AU147" s="751"/>
      <c r="AV147" s="751"/>
      <c r="AW147" s="752"/>
      <c r="AX147" s="753">
        <f>SUM(J147:AW147)</f>
        <v>16</v>
      </c>
    </row>
    <row r="148" spans="1:50" ht="15" thickBot="1" x14ac:dyDescent="0.35">
      <c r="A148" s="730"/>
      <c r="B148" s="745"/>
      <c r="C148" s="747"/>
      <c r="D148" s="747"/>
      <c r="E148" s="747"/>
      <c r="F148" s="17"/>
      <c r="G148" s="747"/>
      <c r="H148" s="748" t="s">
        <v>252</v>
      </c>
      <c r="I148" s="749"/>
      <c r="J148" s="750">
        <v>16</v>
      </c>
      <c r="K148" s="751"/>
      <c r="L148" s="751"/>
      <c r="M148" s="752"/>
      <c r="N148" s="750">
        <v>15</v>
      </c>
      <c r="O148" s="751"/>
      <c r="P148" s="751"/>
      <c r="Q148" s="752"/>
      <c r="R148" s="750">
        <v>15</v>
      </c>
      <c r="S148" s="751"/>
      <c r="T148" s="751"/>
      <c r="U148" s="752"/>
      <c r="V148" s="750">
        <v>9</v>
      </c>
      <c r="W148" s="751"/>
      <c r="X148" s="751"/>
      <c r="Y148" s="752"/>
      <c r="Z148" s="750">
        <v>11</v>
      </c>
      <c r="AA148" s="751"/>
      <c r="AB148" s="751"/>
      <c r="AC148" s="752"/>
      <c r="AD148" s="750">
        <v>9</v>
      </c>
      <c r="AE148" s="751"/>
      <c r="AF148" s="751"/>
      <c r="AG148" s="752"/>
      <c r="AH148" s="750">
        <v>12</v>
      </c>
      <c r="AI148" s="751"/>
      <c r="AJ148" s="751"/>
      <c r="AK148" s="752"/>
      <c r="AL148" s="750">
        <v>10</v>
      </c>
      <c r="AM148" s="751"/>
      <c r="AN148" s="751"/>
      <c r="AO148" s="752"/>
      <c r="AP148" s="750">
        <v>9</v>
      </c>
      <c r="AQ148" s="751"/>
      <c r="AR148" s="751"/>
      <c r="AS148" s="752"/>
      <c r="AT148" s="750">
        <v>2</v>
      </c>
      <c r="AU148" s="751"/>
      <c r="AV148" s="751"/>
      <c r="AW148" s="752"/>
      <c r="AX148" s="754">
        <f>SUM(J148:AW148)</f>
        <v>108</v>
      </c>
    </row>
    <row r="149" spans="1:50" x14ac:dyDescent="0.3">
      <c r="A149" s="744"/>
      <c r="B149" s="746"/>
      <c r="C149" s="755"/>
      <c r="D149" s="746"/>
      <c r="E149" s="746"/>
      <c r="F149" s="746"/>
      <c r="G149" s="746"/>
      <c r="H149" s="746"/>
      <c r="I149" s="756"/>
      <c r="J149" s="757"/>
      <c r="K149" s="16"/>
      <c r="L149" s="16"/>
      <c r="M149" s="758"/>
      <c r="N149" s="759"/>
      <c r="O149" s="759"/>
      <c r="P149" s="759"/>
      <c r="Q149" s="20"/>
      <c r="R149" s="759"/>
      <c r="S149" s="759"/>
      <c r="T149" s="759"/>
      <c r="U149" s="760"/>
      <c r="V149" s="759"/>
      <c r="W149" s="759"/>
      <c r="X149" s="759"/>
      <c r="Y149" s="760"/>
      <c r="Z149" s="759"/>
      <c r="AA149" s="759"/>
      <c r="AB149" s="759"/>
      <c r="AC149" s="760"/>
      <c r="AD149" s="759"/>
      <c r="AE149" s="759"/>
      <c r="AF149" s="16"/>
      <c r="AG149" s="758"/>
      <c r="AH149" s="759"/>
      <c r="AI149" s="759"/>
      <c r="AJ149" s="16"/>
      <c r="AK149" s="758"/>
      <c r="AL149" s="759"/>
      <c r="AM149" s="759"/>
      <c r="AN149" s="16"/>
      <c r="AO149" s="758"/>
      <c r="AP149" s="759"/>
      <c r="AQ149" s="759"/>
      <c r="AR149" s="16"/>
      <c r="AS149" s="758"/>
      <c r="AT149" s="759"/>
      <c r="AU149" s="759"/>
      <c r="AV149" s="16"/>
      <c r="AW149" s="758"/>
      <c r="AX149" s="16"/>
    </row>
    <row r="150" spans="1:50" x14ac:dyDescent="0.3">
      <c r="A150" s="735"/>
      <c r="B150" s="761" t="s">
        <v>253</v>
      </c>
      <c r="C150" s="761"/>
      <c r="D150" s="761"/>
      <c r="E150" s="761"/>
      <c r="F150" s="761"/>
      <c r="G150" s="761"/>
      <c r="H150" s="761"/>
      <c r="I150" s="761"/>
      <c r="J150" s="761"/>
      <c r="K150" s="761"/>
      <c r="L150" s="761"/>
      <c r="M150" s="761"/>
      <c r="N150" s="761"/>
      <c r="O150" s="761"/>
      <c r="P150" s="761"/>
      <c r="Q150" s="761"/>
      <c r="R150" s="761"/>
      <c r="S150" s="761"/>
      <c r="T150" s="761"/>
      <c r="U150" s="761"/>
      <c r="V150" s="761"/>
      <c r="W150" s="761"/>
      <c r="X150" s="761"/>
      <c r="Y150" s="761"/>
      <c r="Z150" s="761"/>
      <c r="AA150" s="761"/>
      <c r="AB150" s="761"/>
      <c r="AC150" s="761"/>
      <c r="AD150" s="761"/>
      <c r="AE150" s="761"/>
      <c r="AF150" s="761"/>
      <c r="AG150" s="761"/>
      <c r="AH150" s="761"/>
      <c r="AI150" s="761"/>
      <c r="AJ150" s="761"/>
      <c r="AK150" s="761"/>
      <c r="AL150" s="761"/>
      <c r="AM150" s="761"/>
      <c r="AN150" s="761"/>
      <c r="AO150" s="761"/>
      <c r="AP150" s="761"/>
      <c r="AQ150" s="761"/>
      <c r="AR150" s="761"/>
      <c r="AS150" s="761"/>
      <c r="AT150" s="761"/>
      <c r="AU150" s="761"/>
      <c r="AV150" s="761"/>
      <c r="AW150" s="761"/>
      <c r="AX150" s="761"/>
    </row>
    <row r="151" spans="1:50" x14ac:dyDescent="0.3">
      <c r="A151" s="735"/>
      <c r="B151" s="762" t="s">
        <v>254</v>
      </c>
      <c r="C151" s="763"/>
      <c r="D151" s="763"/>
      <c r="E151" s="763"/>
      <c r="F151" s="763"/>
      <c r="G151" s="763"/>
      <c r="H151" s="763"/>
      <c r="I151" s="763"/>
      <c r="J151" s="763"/>
      <c r="K151" s="763"/>
      <c r="L151" s="763"/>
      <c r="M151" s="764"/>
      <c r="N151" s="763"/>
      <c r="O151" s="763"/>
      <c r="P151" s="763"/>
      <c r="Q151" s="764"/>
      <c r="R151" s="763"/>
      <c r="S151" s="763"/>
      <c r="T151" s="763"/>
      <c r="U151" s="764"/>
      <c r="V151" s="763"/>
      <c r="W151" s="763"/>
      <c r="X151" s="763"/>
      <c r="Y151" s="764"/>
      <c r="Z151" s="763"/>
      <c r="AA151" s="763"/>
      <c r="AB151" s="763"/>
      <c r="AC151" s="764"/>
      <c r="AD151" s="763"/>
      <c r="AE151" s="763"/>
      <c r="AF151" s="763"/>
      <c r="AG151" s="764"/>
      <c r="AH151" s="763"/>
      <c r="AI151" s="763"/>
      <c r="AJ151" s="763"/>
      <c r="AK151" s="764"/>
      <c r="AL151" s="763"/>
      <c r="AM151" s="763"/>
      <c r="AN151" s="763"/>
      <c r="AO151" s="764"/>
      <c r="AP151" s="763"/>
      <c r="AQ151" s="763"/>
      <c r="AR151" s="763"/>
      <c r="AS151" s="764"/>
      <c r="AT151" s="763"/>
      <c r="AU151" s="763"/>
      <c r="AV151" s="763"/>
      <c r="AW151" s="764"/>
      <c r="AX151" s="763"/>
    </row>
    <row r="152" spans="1:50" x14ac:dyDescent="0.3">
      <c r="A152" s="735"/>
      <c r="B152" s="765" t="s">
        <v>255</v>
      </c>
      <c r="C152" s="766"/>
      <c r="D152" s="766"/>
      <c r="E152" s="766"/>
      <c r="F152" s="763"/>
      <c r="G152" s="763"/>
      <c r="H152" s="763"/>
      <c r="I152" s="763"/>
      <c r="J152" s="763"/>
      <c r="K152" s="763"/>
      <c r="L152" s="763"/>
      <c r="M152" s="764"/>
      <c r="N152" s="763"/>
      <c r="O152" s="763"/>
      <c r="P152" s="763"/>
      <c r="Q152" s="764"/>
      <c r="R152" s="763"/>
      <c r="S152" s="763"/>
      <c r="T152" s="763"/>
      <c r="U152" s="764"/>
      <c r="V152" s="763"/>
      <c r="W152" s="763"/>
      <c r="X152" s="763"/>
      <c r="Y152" s="764"/>
      <c r="Z152" s="763"/>
      <c r="AA152" s="763"/>
      <c r="AB152" s="763"/>
      <c r="AC152" s="764"/>
      <c r="AD152" s="763"/>
      <c r="AE152" s="763"/>
      <c r="AF152" s="763"/>
      <c r="AG152" s="764"/>
      <c r="AH152" s="763"/>
      <c r="AI152" s="763"/>
      <c r="AJ152" s="763"/>
      <c r="AK152" s="764"/>
      <c r="AL152" s="763"/>
      <c r="AM152" s="763"/>
      <c r="AN152" s="763"/>
      <c r="AO152" s="764"/>
      <c r="AP152" s="763"/>
      <c r="AQ152" s="763"/>
      <c r="AR152" s="763"/>
      <c r="AS152" s="764"/>
      <c r="AT152" s="763"/>
      <c r="AU152" s="763"/>
      <c r="AV152" s="763"/>
      <c r="AW152" s="764"/>
      <c r="AX152" s="763"/>
    </row>
    <row r="153" spans="1:50" x14ac:dyDescent="0.3">
      <c r="A153" s="735"/>
      <c r="B153" s="762" t="s">
        <v>256</v>
      </c>
      <c r="C153" s="763"/>
      <c r="D153" s="763"/>
      <c r="E153" s="763"/>
      <c r="F153" s="763"/>
      <c r="G153" s="763"/>
      <c r="H153" s="763"/>
      <c r="I153" s="763"/>
      <c r="J153" s="763"/>
      <c r="K153" s="763"/>
      <c r="L153" s="763"/>
      <c r="M153" s="764"/>
      <c r="N153" s="763"/>
      <c r="O153" s="763"/>
      <c r="P153" s="763"/>
      <c r="Q153" s="764"/>
      <c r="R153" s="763"/>
      <c r="S153" s="763"/>
      <c r="T153" s="763"/>
      <c r="U153" s="764"/>
      <c r="V153" s="763"/>
      <c r="W153" s="763"/>
      <c r="X153" s="763"/>
      <c r="Y153" s="764"/>
      <c r="Z153" s="763"/>
      <c r="AA153" s="763"/>
      <c r="AB153" s="763"/>
      <c r="AC153" s="764"/>
      <c r="AD153" s="763"/>
      <c r="AE153" s="763"/>
      <c r="AF153" s="763"/>
      <c r="AG153" s="764"/>
      <c r="AH153" s="763"/>
      <c r="AI153" s="763"/>
      <c r="AJ153" s="763"/>
      <c r="AK153" s="764"/>
      <c r="AL153" s="763"/>
      <c r="AM153" s="763"/>
      <c r="AN153" s="763"/>
      <c r="AO153" s="764"/>
      <c r="AP153" s="763"/>
      <c r="AQ153" s="763"/>
      <c r="AR153" s="763"/>
      <c r="AS153" s="764"/>
      <c r="AT153" s="763"/>
      <c r="AU153" s="763"/>
      <c r="AV153" s="763"/>
      <c r="AW153" s="764"/>
      <c r="AX153" s="763"/>
    </row>
    <row r="154" spans="1:50" x14ac:dyDescent="0.3">
      <c r="A154" s="735"/>
      <c r="B154" s="767" t="s">
        <v>257</v>
      </c>
      <c r="C154" s="763"/>
      <c r="D154" s="763"/>
      <c r="E154" s="763"/>
      <c r="F154" s="768"/>
      <c r="G154" s="768"/>
      <c r="H154" s="768"/>
      <c r="I154" s="769"/>
      <c r="J154" s="768"/>
      <c r="K154" s="768"/>
      <c r="L154" s="768"/>
      <c r="M154" s="770"/>
      <c r="N154" s="768"/>
      <c r="O154" s="768"/>
      <c r="P154" s="768"/>
      <c r="Q154" s="771"/>
      <c r="R154" s="768"/>
      <c r="S154" s="768"/>
      <c r="T154" s="768"/>
      <c r="U154" s="770"/>
      <c r="V154" s="768"/>
      <c r="W154" s="768"/>
      <c r="X154" s="768"/>
      <c r="Y154" s="770"/>
      <c r="Z154" s="768"/>
      <c r="AA154" s="768"/>
      <c r="AB154" s="768"/>
      <c r="AC154" s="770"/>
      <c r="AD154" s="768"/>
      <c r="AE154" s="768"/>
      <c r="AF154" s="768"/>
      <c r="AG154" s="770"/>
      <c r="AH154" s="768"/>
      <c r="AI154" s="768"/>
      <c r="AJ154" s="768"/>
      <c r="AK154" s="770"/>
      <c r="AL154" s="768"/>
      <c r="AM154" s="768"/>
      <c r="AN154" s="768"/>
      <c r="AO154" s="771"/>
      <c r="AP154" s="768"/>
      <c r="AQ154" s="768"/>
      <c r="AR154" s="768"/>
      <c r="AS154" s="771"/>
      <c r="AT154" s="768"/>
      <c r="AU154" s="768"/>
      <c r="AV154" s="768"/>
      <c r="AW154" s="771"/>
      <c r="AX154" s="772"/>
    </row>
    <row r="155" spans="1:50" x14ac:dyDescent="0.3">
      <c r="A155" s="735"/>
      <c r="B155" s="767"/>
      <c r="C155" s="763"/>
      <c r="D155" s="763"/>
      <c r="E155" s="763"/>
      <c r="F155" s="768"/>
      <c r="G155" s="768"/>
      <c r="H155" s="768"/>
      <c r="I155" s="769"/>
      <c r="J155" s="768"/>
      <c r="K155" s="768"/>
      <c r="L155" s="768"/>
      <c r="M155" s="770"/>
      <c r="N155" s="768"/>
      <c r="O155" s="768"/>
      <c r="P155" s="768"/>
      <c r="Q155" s="771"/>
      <c r="R155" s="768"/>
      <c r="S155" s="768"/>
      <c r="T155" s="768"/>
      <c r="U155" s="770"/>
      <c r="V155" s="768"/>
      <c r="W155" s="768"/>
      <c r="X155" s="768"/>
      <c r="Y155" s="770"/>
      <c r="Z155" s="768"/>
      <c r="AA155" s="768"/>
      <c r="AB155" s="768"/>
      <c r="AC155" s="770"/>
      <c r="AD155" s="768"/>
      <c r="AE155" s="768"/>
      <c r="AF155" s="768"/>
      <c r="AG155" s="770"/>
      <c r="AH155" s="768"/>
      <c r="AI155" s="768"/>
      <c r="AJ155" s="768"/>
      <c r="AK155" s="770"/>
      <c r="AL155" s="768"/>
      <c r="AM155" s="768"/>
      <c r="AN155" s="768"/>
      <c r="AO155" s="771"/>
      <c r="AP155" s="768"/>
      <c r="AQ155" s="768"/>
      <c r="AR155" s="768"/>
      <c r="AS155" s="771"/>
      <c r="AT155" s="768"/>
      <c r="AU155" s="768"/>
      <c r="AV155" s="768"/>
      <c r="AW155" s="771"/>
      <c r="AX155" s="772"/>
    </row>
  </sheetData>
  <mergeCells count="61">
    <mergeCell ref="B152:E152"/>
    <mergeCell ref="AD148:AG148"/>
    <mergeCell ref="AH148:AK148"/>
    <mergeCell ref="AL148:AO148"/>
    <mergeCell ref="AP148:AS148"/>
    <mergeCell ref="AT148:AW148"/>
    <mergeCell ref="B150:AX150"/>
    <mergeCell ref="H148:I148"/>
    <mergeCell ref="J148:M148"/>
    <mergeCell ref="N148:Q148"/>
    <mergeCell ref="R148:U148"/>
    <mergeCell ref="V148:Y148"/>
    <mergeCell ref="Z148:AC148"/>
    <mergeCell ref="Z147:AC147"/>
    <mergeCell ref="AD147:AG147"/>
    <mergeCell ref="AH147:AK147"/>
    <mergeCell ref="AL147:AO147"/>
    <mergeCell ref="AP147:AS147"/>
    <mergeCell ref="AT147:AW147"/>
    <mergeCell ref="AD146:AG146"/>
    <mergeCell ref="AH146:AK146"/>
    <mergeCell ref="AL146:AO146"/>
    <mergeCell ref="AP146:AS146"/>
    <mergeCell ref="AT146:AW146"/>
    <mergeCell ref="H147:I147"/>
    <mergeCell ref="J147:M147"/>
    <mergeCell ref="N147:Q147"/>
    <mergeCell ref="R147:U147"/>
    <mergeCell ref="V147:Y147"/>
    <mergeCell ref="AH8:AK8"/>
    <mergeCell ref="AL8:AO8"/>
    <mergeCell ref="AP8:AS8"/>
    <mergeCell ref="AT8:AW8"/>
    <mergeCell ref="H146:I146"/>
    <mergeCell ref="J146:M146"/>
    <mergeCell ref="N146:Q146"/>
    <mergeCell ref="R146:U146"/>
    <mergeCell ref="V146:Y146"/>
    <mergeCell ref="Z146:AC146"/>
    <mergeCell ref="AX7:AX9"/>
    <mergeCell ref="C8:C9"/>
    <mergeCell ref="D8:D9"/>
    <mergeCell ref="E8:E9"/>
    <mergeCell ref="J8:M8"/>
    <mergeCell ref="N8:Q8"/>
    <mergeCell ref="R8:U8"/>
    <mergeCell ref="V8:Y8"/>
    <mergeCell ref="Z8:AC8"/>
    <mergeCell ref="AD8:AG8"/>
    <mergeCell ref="C7:E7"/>
    <mergeCell ref="F7:F9"/>
    <mergeCell ref="G7:G9"/>
    <mergeCell ref="H7:H9"/>
    <mergeCell ref="I7:I9"/>
    <mergeCell ref="J7:AG7"/>
    <mergeCell ref="A1:AX1"/>
    <mergeCell ref="A2:AB2"/>
    <mergeCell ref="AG2:AX6"/>
    <mergeCell ref="A3:AB3"/>
    <mergeCell ref="A4:AB4"/>
    <mergeCell ref="A5:A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Starzak</dc:creator>
  <cp:lastModifiedBy>Marcin Starzak</cp:lastModifiedBy>
  <dcterms:created xsi:type="dcterms:W3CDTF">2015-06-05T18:19:34Z</dcterms:created>
  <dcterms:modified xsi:type="dcterms:W3CDTF">2026-09-13T19:38:37Z</dcterms:modified>
</cp:coreProperties>
</file>