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yna\Desktop\pisma uczelnia 2020\Programy Uczelnia\Nowy folder\Kosmetologia\Kosmetologia 2025\1 stopien Kosmetologia\"/>
    </mc:Choice>
  </mc:AlternateContent>
  <xr:revisionPtr revIDLastSave="0" documentId="13_ncr:1_{9485DAF7-72A5-44DF-92FE-3CFB90B539CC}" xr6:coauthVersionLast="47" xr6:coauthVersionMax="47" xr10:uidLastSave="{00000000-0000-0000-0000-000000000000}"/>
  <bookViews>
    <workbookView xWindow="-110" yWindow="-110" windowWidth="19420" windowHeight="10300" xr2:uid="{9791E2E6-0B24-4B24-801F-10A6597478D0}"/>
  </bookViews>
  <sheets>
    <sheet name="Plan Studiów" sheetId="2" r:id="rId1"/>
    <sheet name="Arkusz1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5" i="2" l="1"/>
  <c r="AH84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G77" i="2"/>
  <c r="F77" i="2"/>
  <c r="D77" i="2"/>
  <c r="I76" i="2"/>
  <c r="C76" i="2"/>
  <c r="C75" i="2"/>
  <c r="H74" i="2"/>
  <c r="C74" i="2"/>
  <c r="E74" i="2" s="1"/>
  <c r="I73" i="2"/>
  <c r="H73" i="2"/>
  <c r="C73" i="2"/>
  <c r="E73" i="2" s="1"/>
  <c r="I72" i="2"/>
  <c r="H72" i="2"/>
  <c r="H77" i="2" s="1"/>
  <c r="C72" i="2"/>
  <c r="AG70" i="2"/>
  <c r="AF70" i="2"/>
  <c r="AE70" i="2"/>
  <c r="AD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F70" i="2"/>
  <c r="D70" i="2"/>
  <c r="C70" i="2"/>
  <c r="I69" i="2"/>
  <c r="G69" i="2"/>
  <c r="H69" i="2" s="1"/>
  <c r="E69" i="2"/>
  <c r="I68" i="2"/>
  <c r="I70" i="2" s="1"/>
  <c r="G68" i="2"/>
  <c r="E68" i="2"/>
  <c r="I67" i="2"/>
  <c r="G67" i="2"/>
  <c r="H67" i="2" s="1"/>
  <c r="E67" i="2"/>
  <c r="I66" i="2"/>
  <c r="G66" i="2"/>
  <c r="H66" i="2" s="1"/>
  <c r="E66" i="2"/>
  <c r="I65" i="2"/>
  <c r="G65" i="2"/>
  <c r="H65" i="2" s="1"/>
  <c r="E65" i="2"/>
  <c r="I64" i="2"/>
  <c r="G64" i="2"/>
  <c r="H64" i="2" s="1"/>
  <c r="E64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F62" i="2"/>
  <c r="I61" i="2"/>
  <c r="G61" i="2"/>
  <c r="H61" i="2" s="1"/>
  <c r="E61" i="2"/>
  <c r="D61" i="2"/>
  <c r="C61" i="2"/>
  <c r="I60" i="2"/>
  <c r="H60" i="2"/>
  <c r="G60" i="2"/>
  <c r="D60" i="2"/>
  <c r="C60" i="2"/>
  <c r="E60" i="2" s="1"/>
  <c r="I59" i="2"/>
  <c r="G59" i="2"/>
  <c r="H59" i="2" s="1"/>
  <c r="D59" i="2"/>
  <c r="E59" i="2" s="1"/>
  <c r="C59" i="2"/>
  <c r="I58" i="2"/>
  <c r="G58" i="2"/>
  <c r="G62" i="2" s="1"/>
  <c r="D58" i="2"/>
  <c r="C58" i="2"/>
  <c r="E58" i="2" s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F56" i="2"/>
  <c r="I55" i="2"/>
  <c r="G55" i="2"/>
  <c r="H55" i="2" s="1"/>
  <c r="D55" i="2"/>
  <c r="C55" i="2"/>
  <c r="E55" i="2" s="1"/>
  <c r="I54" i="2"/>
  <c r="G54" i="2"/>
  <c r="H54" i="2" s="1"/>
  <c r="D54" i="2"/>
  <c r="C54" i="2"/>
  <c r="I53" i="2"/>
  <c r="G53" i="2"/>
  <c r="H53" i="2" s="1"/>
  <c r="D53" i="2"/>
  <c r="C53" i="2"/>
  <c r="E53" i="2" s="1"/>
  <c r="I52" i="2"/>
  <c r="I56" i="2" s="1"/>
  <c r="G52" i="2"/>
  <c r="G56" i="2" s="1"/>
  <c r="D52" i="2"/>
  <c r="C52" i="2"/>
  <c r="C56" i="2" s="1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F49" i="2"/>
  <c r="I48" i="2"/>
  <c r="G48" i="2"/>
  <c r="H48" i="2" s="1"/>
  <c r="D48" i="2"/>
  <c r="C48" i="2"/>
  <c r="E48" i="2" s="1"/>
  <c r="I47" i="2"/>
  <c r="G47" i="2"/>
  <c r="H47" i="2" s="1"/>
  <c r="D47" i="2"/>
  <c r="C47" i="2"/>
  <c r="E47" i="2" s="1"/>
  <c r="I46" i="2"/>
  <c r="G46" i="2"/>
  <c r="H46" i="2" s="1"/>
  <c r="D46" i="2"/>
  <c r="C46" i="2"/>
  <c r="E46" i="2" s="1"/>
  <c r="I45" i="2"/>
  <c r="G45" i="2"/>
  <c r="H45" i="2" s="1"/>
  <c r="D45" i="2"/>
  <c r="E45" i="2" s="1"/>
  <c r="C45" i="2"/>
  <c r="I44" i="2"/>
  <c r="G44" i="2"/>
  <c r="H44" i="2" s="1"/>
  <c r="D44" i="2"/>
  <c r="C44" i="2"/>
  <c r="E44" i="2" s="1"/>
  <c r="I43" i="2"/>
  <c r="G43" i="2"/>
  <c r="H43" i="2" s="1"/>
  <c r="D43" i="2"/>
  <c r="C43" i="2"/>
  <c r="E43" i="2" s="1"/>
  <c r="I42" i="2"/>
  <c r="G42" i="2"/>
  <c r="H42" i="2" s="1"/>
  <c r="D42" i="2"/>
  <c r="C42" i="2"/>
  <c r="E42" i="2" s="1"/>
  <c r="I41" i="2"/>
  <c r="G41" i="2"/>
  <c r="H41" i="2" s="1"/>
  <c r="D41" i="2"/>
  <c r="E41" i="2" s="1"/>
  <c r="C41" i="2"/>
  <c r="I40" i="2"/>
  <c r="G40" i="2"/>
  <c r="H40" i="2" s="1"/>
  <c r="D40" i="2"/>
  <c r="C40" i="2"/>
  <c r="E40" i="2" s="1"/>
  <c r="I39" i="2"/>
  <c r="G39" i="2"/>
  <c r="H39" i="2" s="1"/>
  <c r="D39" i="2"/>
  <c r="C39" i="2"/>
  <c r="E39" i="2" s="1"/>
  <c r="I38" i="2"/>
  <c r="I49" i="2" s="1"/>
  <c r="G38" i="2"/>
  <c r="H38" i="2" s="1"/>
  <c r="D38" i="2"/>
  <c r="C38" i="2"/>
  <c r="E38" i="2" s="1"/>
  <c r="I37" i="2"/>
  <c r="G37" i="2"/>
  <c r="H37" i="2" s="1"/>
  <c r="D37" i="2"/>
  <c r="E37" i="2" s="1"/>
  <c r="C37" i="2"/>
  <c r="I36" i="2"/>
  <c r="G36" i="2"/>
  <c r="H36" i="2" s="1"/>
  <c r="D36" i="2"/>
  <c r="C36" i="2"/>
  <c r="E36" i="2" s="1"/>
  <c r="I35" i="2"/>
  <c r="G35" i="2"/>
  <c r="G49" i="2" s="1"/>
  <c r="D35" i="2"/>
  <c r="C35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F33" i="2"/>
  <c r="I32" i="2"/>
  <c r="G32" i="2"/>
  <c r="H32" i="2" s="1"/>
  <c r="D32" i="2"/>
  <c r="C32" i="2"/>
  <c r="E32" i="2" s="1"/>
  <c r="I31" i="2"/>
  <c r="G31" i="2"/>
  <c r="H31" i="2" s="1"/>
  <c r="D31" i="2"/>
  <c r="C31" i="2"/>
  <c r="I30" i="2"/>
  <c r="G30" i="2"/>
  <c r="H30" i="2" s="1"/>
  <c r="D30" i="2"/>
  <c r="C30" i="2"/>
  <c r="I29" i="2"/>
  <c r="G29" i="2"/>
  <c r="H29" i="2" s="1"/>
  <c r="D29" i="2"/>
  <c r="C29" i="2"/>
  <c r="I28" i="2"/>
  <c r="G28" i="2"/>
  <c r="H28" i="2" s="1"/>
  <c r="D28" i="2"/>
  <c r="C28" i="2"/>
  <c r="E28" i="2" s="1"/>
  <c r="I27" i="2"/>
  <c r="G27" i="2"/>
  <c r="H27" i="2" s="1"/>
  <c r="D27" i="2"/>
  <c r="C27" i="2"/>
  <c r="E27" i="2" s="1"/>
  <c r="I26" i="2"/>
  <c r="G26" i="2"/>
  <c r="H26" i="2" s="1"/>
  <c r="D26" i="2"/>
  <c r="C26" i="2"/>
  <c r="E26" i="2" s="1"/>
  <c r="I25" i="2"/>
  <c r="G25" i="2"/>
  <c r="H25" i="2" s="1"/>
  <c r="D25" i="2"/>
  <c r="C25" i="2"/>
  <c r="I24" i="2"/>
  <c r="G24" i="2"/>
  <c r="H24" i="2" s="1"/>
  <c r="E24" i="2"/>
  <c r="D24" i="2"/>
  <c r="C24" i="2"/>
  <c r="I23" i="2"/>
  <c r="H23" i="2"/>
  <c r="G23" i="2"/>
  <c r="D23" i="2"/>
  <c r="C23" i="2"/>
  <c r="E23" i="2" s="1"/>
  <c r="I22" i="2"/>
  <c r="G22" i="2"/>
  <c r="H22" i="2" s="1"/>
  <c r="D22" i="2"/>
  <c r="C22" i="2"/>
  <c r="E22" i="2" s="1"/>
  <c r="I21" i="2"/>
  <c r="G21" i="2"/>
  <c r="H21" i="2" s="1"/>
  <c r="D21" i="2"/>
  <c r="C21" i="2"/>
  <c r="I20" i="2"/>
  <c r="G20" i="2"/>
  <c r="H20" i="2" s="1"/>
  <c r="E20" i="2"/>
  <c r="D20" i="2"/>
  <c r="C20" i="2"/>
  <c r="I19" i="2"/>
  <c r="H19" i="2"/>
  <c r="G19" i="2"/>
  <c r="D19" i="2"/>
  <c r="C19" i="2"/>
  <c r="E19" i="2" s="1"/>
  <c r="I18" i="2"/>
  <c r="I33" i="2" s="1"/>
  <c r="G18" i="2"/>
  <c r="D18" i="2"/>
  <c r="C18" i="2"/>
  <c r="AG16" i="2"/>
  <c r="AF16" i="2"/>
  <c r="AE16" i="2"/>
  <c r="AD16" i="2"/>
  <c r="AD81" i="2" s="1"/>
  <c r="AC16" i="2"/>
  <c r="AC81" i="2" s="1"/>
  <c r="AB16" i="2"/>
  <c r="AA16" i="2"/>
  <c r="AA81" i="2" s="1"/>
  <c r="Z16" i="2"/>
  <c r="Z81" i="2" s="1"/>
  <c r="Y16" i="2"/>
  <c r="Y81" i="2" s="1"/>
  <c r="X16" i="2"/>
  <c r="W16" i="2"/>
  <c r="V16" i="2"/>
  <c r="V81" i="2" s="1"/>
  <c r="U16" i="2"/>
  <c r="U81" i="2" s="1"/>
  <c r="T16" i="2"/>
  <c r="S16" i="2"/>
  <c r="R16" i="2"/>
  <c r="R81" i="2" s="1"/>
  <c r="Q16" i="2"/>
  <c r="Q81" i="2" s="1"/>
  <c r="P16" i="2"/>
  <c r="O16" i="2"/>
  <c r="N16" i="2"/>
  <c r="N81" i="2" s="1"/>
  <c r="M16" i="2"/>
  <c r="M81" i="2" s="1"/>
  <c r="L16" i="2"/>
  <c r="K16" i="2"/>
  <c r="J16" i="2"/>
  <c r="J81" i="2" s="1"/>
  <c r="F16" i="2"/>
  <c r="I15" i="2"/>
  <c r="H15" i="2"/>
  <c r="C15" i="2"/>
  <c r="E15" i="2" s="1"/>
  <c r="I14" i="2"/>
  <c r="H14" i="2"/>
  <c r="D14" i="2"/>
  <c r="E14" i="2" s="1"/>
  <c r="I13" i="2"/>
  <c r="I16" i="2" s="1"/>
  <c r="G13" i="2"/>
  <c r="H13" i="2" s="1"/>
  <c r="D13" i="2"/>
  <c r="C13" i="2"/>
  <c r="E13" i="2" s="1"/>
  <c r="I12" i="2"/>
  <c r="G12" i="2"/>
  <c r="H12" i="2" s="1"/>
  <c r="D12" i="2"/>
  <c r="C12" i="2"/>
  <c r="I11" i="2"/>
  <c r="G11" i="2"/>
  <c r="G16" i="2" s="1"/>
  <c r="E11" i="2"/>
  <c r="D11" i="2"/>
  <c r="C11" i="2"/>
  <c r="C33" i="2" l="1"/>
  <c r="Q80" i="2"/>
  <c r="Y80" i="2"/>
  <c r="AG80" i="2"/>
  <c r="H58" i="2"/>
  <c r="H62" i="2" s="1"/>
  <c r="C16" i="2"/>
  <c r="K81" i="2"/>
  <c r="O81" i="2"/>
  <c r="S81" i="2"/>
  <c r="W81" i="2"/>
  <c r="AE81" i="2"/>
  <c r="E18" i="2"/>
  <c r="D33" i="2"/>
  <c r="E29" i="2"/>
  <c r="D49" i="2"/>
  <c r="E52" i="2"/>
  <c r="E54" i="2"/>
  <c r="J80" i="2"/>
  <c r="N80" i="2"/>
  <c r="R80" i="2"/>
  <c r="V80" i="2"/>
  <c r="Z80" i="2"/>
  <c r="AD80" i="2"/>
  <c r="E62" i="2"/>
  <c r="I62" i="2"/>
  <c r="I81" i="2" s="1"/>
  <c r="E70" i="2"/>
  <c r="C77" i="2"/>
  <c r="AG81" i="2"/>
  <c r="C49" i="2"/>
  <c r="C80" i="2" s="1"/>
  <c r="M80" i="2"/>
  <c r="U80" i="2"/>
  <c r="AC80" i="2"/>
  <c r="I77" i="2"/>
  <c r="D16" i="2"/>
  <c r="E12" i="2"/>
  <c r="E16" i="2" s="1"/>
  <c r="E81" i="2" s="1"/>
  <c r="L81" i="2"/>
  <c r="P81" i="2"/>
  <c r="T81" i="2"/>
  <c r="X81" i="2"/>
  <c r="AB81" i="2"/>
  <c r="AF81" i="2"/>
  <c r="G33" i="2"/>
  <c r="G81" i="2" s="1"/>
  <c r="E21" i="2"/>
  <c r="E25" i="2"/>
  <c r="E30" i="2"/>
  <c r="E31" i="2"/>
  <c r="L80" i="2"/>
  <c r="P80" i="2"/>
  <c r="T80" i="2"/>
  <c r="X80" i="2"/>
  <c r="AB80" i="2"/>
  <c r="E35" i="2"/>
  <c r="K80" i="2"/>
  <c r="O80" i="2"/>
  <c r="S80" i="2"/>
  <c r="W80" i="2"/>
  <c r="AA80" i="2"/>
  <c r="D62" i="2"/>
  <c r="G70" i="2"/>
  <c r="G80" i="2" s="1"/>
  <c r="AF80" i="2"/>
  <c r="AE80" i="2"/>
  <c r="F81" i="2"/>
  <c r="F80" i="2"/>
  <c r="I80" i="2"/>
  <c r="E33" i="2"/>
  <c r="E49" i="2"/>
  <c r="E77" i="2"/>
  <c r="H18" i="2"/>
  <c r="H33" i="2" s="1"/>
  <c r="H52" i="2"/>
  <c r="H56" i="2" s="1"/>
  <c r="H68" i="2"/>
  <c r="H70" i="2" s="1"/>
  <c r="C62" i="2"/>
  <c r="C81" i="2" s="1"/>
  <c r="H11" i="2"/>
  <c r="H16" i="2" s="1"/>
  <c r="H35" i="2"/>
  <c r="H49" i="2" s="1"/>
  <c r="D56" i="2"/>
  <c r="D80" i="2" l="1"/>
  <c r="D81" i="2"/>
  <c r="D85" i="2" s="1"/>
  <c r="E56" i="2"/>
  <c r="E80" i="2"/>
  <c r="H80" i="2"/>
  <c r="H8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6D99951A-676B-45FA-A814-C414C044AECB}">
      <text>
        <r>
          <rPr>
            <sz val="11"/>
            <color indexed="8"/>
            <rFont val="Helvetica Neue"/>
            <charset val="1"/>
          </rPr>
          <t>Zaimportowany autor:
kkusmierczyk:</t>
        </r>
      </text>
    </comment>
  </commentList>
</comments>
</file>

<file path=xl/sharedStrings.xml><?xml version="1.0" encoding="utf-8"?>
<sst xmlns="http://schemas.openxmlformats.org/spreadsheetml/2006/main" count="185" uniqueCount="123">
  <si>
    <t>PLAN STUDIÓW STACJONARNYCH</t>
  </si>
  <si>
    <t>KIERUNKU KOSMETOLOGIA I STOPNIA</t>
  </si>
  <si>
    <t>Akademia Wychowania Fizycznego Józefa Piłsudskiego w Warszawie</t>
  </si>
  <si>
    <t>Wymiar godzin</t>
  </si>
  <si>
    <t>Zajęcia kontak-towe**</t>
  </si>
  <si>
    <t>Praca własna</t>
  </si>
  <si>
    <t>Łączna liczba godzin</t>
  </si>
  <si>
    <t>ECTS</t>
  </si>
  <si>
    <t>Forma zalicz.</t>
  </si>
  <si>
    <t>W</t>
  </si>
  <si>
    <t>Ćw</t>
  </si>
  <si>
    <t>Og.</t>
  </si>
  <si>
    <t>pw</t>
  </si>
  <si>
    <t>E</t>
  </si>
  <si>
    <t xml:space="preserve">PRZEDMIOTY KSZTAŁCENIA OGÓLNEGO </t>
  </si>
  <si>
    <t>Język obcy*</t>
  </si>
  <si>
    <t>E4</t>
  </si>
  <si>
    <t>Wychowanie fizyczne</t>
  </si>
  <si>
    <t>Z1-4</t>
  </si>
  <si>
    <t>Technologia informacyjna</t>
  </si>
  <si>
    <t>Z2</t>
  </si>
  <si>
    <t>Zasady BHP</t>
  </si>
  <si>
    <t>Z1</t>
  </si>
  <si>
    <t>Etyka zawodowa i ochrona własności intelektualnej</t>
  </si>
  <si>
    <t>Z3</t>
  </si>
  <si>
    <t>RAZEM   (poz. 1-5)</t>
  </si>
  <si>
    <t>PRZEDMIOTY PODSTAWOWE</t>
  </si>
  <si>
    <t>Chemia ogólna</t>
  </si>
  <si>
    <t>E1</t>
  </si>
  <si>
    <t>Psychologia</t>
  </si>
  <si>
    <t>E2</t>
  </si>
  <si>
    <t>Filozofia / Socjologia*</t>
  </si>
  <si>
    <t>E5</t>
  </si>
  <si>
    <t>Metodologia badań naukowych</t>
  </si>
  <si>
    <t>Z4</t>
  </si>
  <si>
    <t>Biologia i genetyka</t>
  </si>
  <si>
    <t>Biofizyka</t>
  </si>
  <si>
    <t>Anatomia i histologia</t>
  </si>
  <si>
    <t>Fizjologia z patofizjologią</t>
  </si>
  <si>
    <t>Biochemia</t>
  </si>
  <si>
    <t>Higiena i mikrobiologia</t>
  </si>
  <si>
    <t xml:space="preserve">Immunologia i alergologia </t>
  </si>
  <si>
    <t>E3</t>
  </si>
  <si>
    <t>Farmakologia i podstawy toksykologii</t>
  </si>
  <si>
    <t>Doraźna pomoc przedmedyczna</t>
  </si>
  <si>
    <t>Zarządzanie i marketing</t>
  </si>
  <si>
    <t>Ekonomiczne podstawy działalności zawodowej</t>
  </si>
  <si>
    <t>RAZEM   (poz. 6-20)</t>
  </si>
  <si>
    <t>PRZEDMIOTY KIERUNKOWE</t>
  </si>
  <si>
    <t>Kosmetologia pielęgnacyjna</t>
  </si>
  <si>
    <t>Kosmetologia upiększająca</t>
  </si>
  <si>
    <t>Chemia kosmetyczna</t>
  </si>
  <si>
    <t>Receptura kosmetyczna</t>
  </si>
  <si>
    <t>Fizykoterapia i masaż</t>
  </si>
  <si>
    <t>Estetyka</t>
  </si>
  <si>
    <t>Wprowadzenie do medycyny estetycznej</t>
  </si>
  <si>
    <t>Z5</t>
  </si>
  <si>
    <t>Światłolecznictwo</t>
  </si>
  <si>
    <t>Analiza wyników badań laboratoryjnych</t>
  </si>
  <si>
    <t>Zasady prawidłowego żywienia</t>
  </si>
  <si>
    <t>Kształtowanie sylwetki i postawy ciała</t>
  </si>
  <si>
    <t>Z2-3</t>
  </si>
  <si>
    <t>Medyczne podstawy kosmetologii</t>
  </si>
  <si>
    <t>Działalność gospodarcza w branży kosmetycznej</t>
  </si>
  <si>
    <t>RAZEM   (poz. 21-34)</t>
  </si>
  <si>
    <t>SPECJALNOŚCI:</t>
  </si>
  <si>
    <t>a</t>
  </si>
  <si>
    <t xml:space="preserve">Produkty kosmetyczne </t>
  </si>
  <si>
    <t>35a</t>
  </si>
  <si>
    <t>Rynek wyrobów kosmetycznych</t>
  </si>
  <si>
    <t>36a</t>
  </si>
  <si>
    <t xml:space="preserve">Marketing produktu kosmetycznego </t>
  </si>
  <si>
    <t>37a</t>
  </si>
  <si>
    <t xml:space="preserve">Jakość i bezpieczeństwo produktów kosmetycznych </t>
  </si>
  <si>
    <t>38a</t>
  </si>
  <si>
    <t xml:space="preserve">Metody wytwarzania różnych form kosmetyków </t>
  </si>
  <si>
    <t>RAZEM  (poz.35a -38a)</t>
  </si>
  <si>
    <t>b</t>
  </si>
  <si>
    <t>Kosmetologia stosowana</t>
  </si>
  <si>
    <t>35b</t>
  </si>
  <si>
    <t>Pielęgnacja skóry w okresie okołomenopauzalnym</t>
  </si>
  <si>
    <t>36b</t>
  </si>
  <si>
    <t xml:space="preserve">Podstawy kosmetologii leczniczej </t>
  </si>
  <si>
    <t>37b</t>
  </si>
  <si>
    <t>Zarządzanie gabinetem kosmetycznym i komunikacja interpersonalna</t>
  </si>
  <si>
    <t>38b</t>
  </si>
  <si>
    <t>Nowoczesna aparatura w gabinecie kosmetycznym</t>
  </si>
  <si>
    <t>RAZEM   (poz. 35b -38b)</t>
  </si>
  <si>
    <t>SPECJALIZACJE*</t>
  </si>
  <si>
    <t>Pielęgnacja stóp - podstawy podologii</t>
  </si>
  <si>
    <t xml:space="preserve">Stylizacja paznokci </t>
  </si>
  <si>
    <t>Modelowanie sylwetki- masaż w zabiegach SPA</t>
  </si>
  <si>
    <t>Wizaż</t>
  </si>
  <si>
    <t>Wstęp do trychologii</t>
  </si>
  <si>
    <t xml:space="preserve">Stylizacja brwi i rzęs </t>
  </si>
  <si>
    <t>RAZEM   (poz.39-44)</t>
  </si>
  <si>
    <t>PRAKTYKI ZAWODOWE</t>
  </si>
  <si>
    <t>Wprowadzenie do praktyk zawodowych</t>
  </si>
  <si>
    <t>Praktyka wdrożeniowa</t>
  </si>
  <si>
    <t>Praktyka kierunkowa wprowadzająca 1</t>
  </si>
  <si>
    <t>Praktyka kierunkowa wprowadzająca 2</t>
  </si>
  <si>
    <t>Z4-5</t>
  </si>
  <si>
    <t>Praktyka kierunkowa*</t>
  </si>
  <si>
    <t>Z6</t>
  </si>
  <si>
    <t>RAZEM (poz. 45-50)</t>
  </si>
  <si>
    <t>OGÓŁEM GODZIN:</t>
  </si>
  <si>
    <t xml:space="preserve">Specjalność: Produkty kosmetyczne </t>
  </si>
  <si>
    <t>Specjalność: Kosmetologia stosowana</t>
  </si>
  <si>
    <t>Semestr</t>
  </si>
  <si>
    <t>I</t>
  </si>
  <si>
    <t>II</t>
  </si>
  <si>
    <t>III</t>
  </si>
  <si>
    <t>IV</t>
  </si>
  <si>
    <t>V</t>
  </si>
  <si>
    <t>VI</t>
  </si>
  <si>
    <t>Łącznie</t>
  </si>
  <si>
    <t>Egzaminy</t>
  </si>
  <si>
    <t>Zaliczenia</t>
  </si>
  <si>
    <t>pw. - praca własna</t>
  </si>
  <si>
    <t>* moduły podlegające wyborowi przez studenta; w przypadku praktyk student wybiera miejsce praktyk</t>
  </si>
  <si>
    <t>E6</t>
  </si>
  <si>
    <t>Podstawy dermatologii</t>
  </si>
  <si>
    <t>Wydział Wychowania Fizycznego i Zdrowia w Białej Podlaskiej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</si>
</sst>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color indexed="8"/>
      <name val="Helvetica Neue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58"/>
      </top>
      <bottom/>
      <diagonal/>
    </border>
    <border>
      <left style="thin">
        <color indexed="8"/>
      </left>
      <right style="thin">
        <color indexed="8"/>
      </right>
      <top style="thin">
        <color indexed="58"/>
      </top>
      <bottom/>
      <diagonal/>
    </border>
    <border>
      <left/>
      <right style="medium">
        <color indexed="8"/>
      </right>
      <top style="thin">
        <color indexed="58"/>
      </top>
      <bottom/>
      <diagonal/>
    </border>
    <border>
      <left style="medium">
        <color indexed="8"/>
      </left>
      <right style="thin">
        <color indexed="8"/>
      </right>
      <top style="thin">
        <color indexed="5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1" fillId="0" borderId="0" xfId="1"/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10" fillId="2" borderId="0" xfId="1" applyFont="1" applyFill="1"/>
    <xf numFmtId="0" fontId="8" fillId="2" borderId="0" xfId="1" applyFont="1" applyFill="1" applyAlignment="1">
      <alignment horizontal="center" vertical="center" wrapText="1"/>
    </xf>
    <xf numFmtId="49" fontId="8" fillId="2" borderId="9" xfId="1" applyNumberFormat="1" applyFont="1" applyFill="1" applyBorder="1" applyAlignment="1">
      <alignment horizontal="center"/>
    </xf>
    <xf numFmtId="49" fontId="8" fillId="2" borderId="10" xfId="1" applyNumberFormat="1" applyFont="1" applyFill="1" applyBorder="1" applyAlignment="1">
      <alignment horizontal="center"/>
    </xf>
    <xf numFmtId="49" fontId="12" fillId="2" borderId="11" xfId="1" applyNumberFormat="1" applyFont="1" applyFill="1" applyBorder="1" applyAlignment="1">
      <alignment horizontal="center"/>
    </xf>
    <xf numFmtId="49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center"/>
    </xf>
    <xf numFmtId="49" fontId="12" fillId="0" borderId="14" xfId="1" applyNumberFormat="1" applyFont="1" applyBorder="1" applyAlignment="1">
      <alignment horizontal="center"/>
    </xf>
    <xf numFmtId="49" fontId="8" fillId="2" borderId="15" xfId="1" applyNumberFormat="1" applyFont="1" applyFill="1" applyBorder="1" applyAlignment="1">
      <alignment horizontal="center"/>
    </xf>
    <xf numFmtId="49" fontId="8" fillId="2" borderId="13" xfId="1" applyNumberFormat="1" applyFont="1" applyFill="1" applyBorder="1" applyAlignment="1">
      <alignment horizontal="center"/>
    </xf>
    <xf numFmtId="49" fontId="12" fillId="2" borderId="14" xfId="1" applyNumberFormat="1" applyFont="1" applyFill="1" applyBorder="1" applyAlignment="1">
      <alignment horizontal="center"/>
    </xf>
    <xf numFmtId="49" fontId="8" fillId="2" borderId="12" xfId="1" applyNumberFormat="1" applyFont="1" applyFill="1" applyBorder="1" applyAlignment="1">
      <alignment horizontal="center"/>
    </xf>
    <xf numFmtId="0" fontId="10" fillId="2" borderId="16" xfId="1" applyFont="1" applyFill="1" applyBorder="1"/>
    <xf numFmtId="49" fontId="8" fillId="2" borderId="1" xfId="1" applyNumberFormat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/>
    </xf>
    <xf numFmtId="0" fontId="12" fillId="2" borderId="17" xfId="1" applyFont="1" applyFill="1" applyBorder="1" applyAlignment="1">
      <alignment horizontal="left"/>
    </xf>
    <xf numFmtId="0" fontId="8" fillId="0" borderId="17" xfId="1" applyFont="1" applyBorder="1" applyAlignment="1">
      <alignment horizontal="left"/>
    </xf>
    <xf numFmtId="0" fontId="12" fillId="0" borderId="17" xfId="1" applyFont="1" applyBorder="1" applyAlignment="1">
      <alignment horizontal="left"/>
    </xf>
    <xf numFmtId="0" fontId="10" fillId="2" borderId="18" xfId="1" applyFont="1" applyFill="1" applyBorder="1" applyAlignment="1">
      <alignment horizontal="left"/>
    </xf>
    <xf numFmtId="0" fontId="10" fillId="2" borderId="19" xfId="1" applyFont="1" applyFill="1" applyBorder="1" applyAlignment="1">
      <alignment horizontal="right"/>
    </xf>
    <xf numFmtId="49" fontId="10" fillId="2" borderId="19" xfId="1" applyNumberFormat="1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8" fillId="2" borderId="24" xfId="1" applyFont="1" applyFill="1" applyBorder="1" applyAlignment="1">
      <alignment horizontal="center"/>
    </xf>
    <xf numFmtId="0" fontId="12" fillId="2" borderId="25" xfId="1" applyFont="1" applyFill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49" fontId="10" fillId="2" borderId="19" xfId="1" applyNumberFormat="1" applyFont="1" applyFill="1" applyBorder="1" applyAlignment="1">
      <alignment horizontal="left"/>
    </xf>
    <xf numFmtId="49" fontId="10" fillId="2" borderId="26" xfId="1" applyNumberFormat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12" fillId="2" borderId="26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12" fillId="2" borderId="31" xfId="1" applyFont="1" applyFill="1" applyBorder="1" applyAlignment="1">
      <alignment horizontal="center"/>
    </xf>
    <xf numFmtId="0" fontId="12" fillId="2" borderId="28" xfId="1" applyFont="1" applyFill="1" applyBorder="1" applyAlignment="1">
      <alignment horizontal="center"/>
    </xf>
    <xf numFmtId="49" fontId="10" fillId="2" borderId="26" xfId="1" applyNumberFormat="1" applyFont="1" applyFill="1" applyBorder="1" applyAlignment="1">
      <alignment horizontal="left"/>
    </xf>
    <xf numFmtId="0" fontId="10" fillId="2" borderId="26" xfId="1" applyFont="1" applyFill="1" applyBorder="1" applyAlignment="1">
      <alignment horizontal="right"/>
    </xf>
    <xf numFmtId="49" fontId="10" fillId="2" borderId="26" xfId="1" applyNumberFormat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10" fillId="2" borderId="33" xfId="1" applyFont="1" applyFill="1" applyBorder="1" applyAlignment="1">
      <alignment horizontal="right"/>
    </xf>
    <xf numFmtId="49" fontId="10" fillId="2" borderId="33" xfId="1" applyNumberFormat="1" applyFont="1" applyFill="1" applyBorder="1" applyAlignment="1">
      <alignment vertical="center" wrapText="1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12" fillId="2" borderId="33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49" fontId="10" fillId="2" borderId="33" xfId="1" applyNumberFormat="1" applyFont="1" applyFill="1" applyBorder="1" applyAlignment="1">
      <alignment horizontal="left"/>
    </xf>
    <xf numFmtId="0" fontId="10" fillId="2" borderId="1" xfId="1" applyFont="1" applyFill="1" applyBorder="1" applyAlignment="1">
      <alignment horizontal="right"/>
    </xf>
    <xf numFmtId="49" fontId="8" fillId="3" borderId="5" xfId="1" applyNumberFormat="1" applyFont="1" applyFill="1" applyBorder="1" applyAlignment="1">
      <alignment horizontal="left" vertical="center" wrapText="1"/>
    </xf>
    <xf numFmtId="0" fontId="8" fillId="3" borderId="38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8" fillId="3" borderId="39" xfId="1" applyFont="1" applyFill="1" applyBorder="1" applyAlignment="1">
      <alignment horizontal="center"/>
    </xf>
    <xf numFmtId="0" fontId="12" fillId="3" borderId="40" xfId="1" applyFont="1" applyFill="1" applyBorder="1" applyAlignment="1">
      <alignment horizontal="center"/>
    </xf>
    <xf numFmtId="0" fontId="8" fillId="4" borderId="39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12" fillId="4" borderId="40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7" fillId="4" borderId="39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13" fillId="4" borderId="4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left"/>
    </xf>
    <xf numFmtId="0" fontId="10" fillId="2" borderId="16" xfId="1" applyFont="1" applyFill="1" applyBorder="1" applyAlignment="1">
      <alignment horizontal="right"/>
    </xf>
    <xf numFmtId="0" fontId="8" fillId="2" borderId="17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0" fillId="0" borderId="26" xfId="1" applyFont="1" applyBorder="1" applyAlignment="1">
      <alignment horizontal="right"/>
    </xf>
    <xf numFmtId="49" fontId="10" fillId="0" borderId="26" xfId="1" applyNumberFormat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/>
    </xf>
    <xf numFmtId="0" fontId="8" fillId="0" borderId="29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49" fontId="10" fillId="0" borderId="26" xfId="1" applyNumberFormat="1" applyFont="1" applyBorder="1" applyAlignment="1">
      <alignment horizontal="left"/>
    </xf>
    <xf numFmtId="0" fontId="8" fillId="2" borderId="31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 wrapText="1"/>
    </xf>
    <xf numFmtId="49" fontId="10" fillId="2" borderId="33" xfId="1" applyNumberFormat="1" applyFont="1" applyFill="1" applyBorder="1" applyAlignment="1">
      <alignment horizontal="left" vertical="center" wrapText="1"/>
    </xf>
    <xf numFmtId="0" fontId="13" fillId="3" borderId="5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right"/>
    </xf>
    <xf numFmtId="49" fontId="10" fillId="2" borderId="19" xfId="1" applyNumberFormat="1" applyFont="1" applyFill="1" applyBorder="1" applyAlignment="1">
      <alignment vertical="center" wrapText="1"/>
    </xf>
    <xf numFmtId="0" fontId="10" fillId="0" borderId="16" xfId="1" applyFont="1" applyBorder="1" applyAlignment="1">
      <alignment horizontal="right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center"/>
    </xf>
    <xf numFmtId="0" fontId="10" fillId="0" borderId="18" xfId="1" applyFont="1" applyBorder="1" applyAlignment="1">
      <alignment horizontal="left"/>
    </xf>
    <xf numFmtId="49" fontId="10" fillId="0" borderId="1" xfId="1" applyNumberFormat="1" applyFont="1" applyBorder="1" applyAlignment="1">
      <alignment horizontal="right"/>
    </xf>
    <xf numFmtId="49" fontId="8" fillId="0" borderId="41" xfId="1" applyNumberFormat="1" applyFont="1" applyBorder="1" applyAlignment="1">
      <alignment horizontal="left" vertical="center" wrapText="1"/>
    </xf>
    <xf numFmtId="0" fontId="8" fillId="0" borderId="4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8" fillId="0" borderId="44" xfId="1" applyFont="1" applyBorder="1" applyAlignment="1">
      <alignment horizontal="center"/>
    </xf>
    <xf numFmtId="0" fontId="8" fillId="0" borderId="45" xfId="1" applyFont="1" applyBorder="1" applyAlignment="1">
      <alignment horizontal="left"/>
    </xf>
    <xf numFmtId="0" fontId="8" fillId="0" borderId="43" xfId="1" applyFont="1" applyBorder="1" applyAlignment="1">
      <alignment horizontal="left"/>
    </xf>
    <xf numFmtId="0" fontId="8" fillId="0" borderId="44" xfId="1" applyFont="1" applyBorder="1" applyAlignment="1">
      <alignment horizontal="left"/>
    </xf>
    <xf numFmtId="0" fontId="12" fillId="0" borderId="41" xfId="1" applyFont="1" applyBorder="1" applyAlignment="1">
      <alignment horizontal="left"/>
    </xf>
    <xf numFmtId="0" fontId="8" fillId="0" borderId="46" xfId="1" applyFont="1" applyBorder="1" applyAlignment="1">
      <alignment horizontal="left"/>
    </xf>
    <xf numFmtId="0" fontId="12" fillId="0" borderId="47" xfId="1" applyFont="1" applyBorder="1" applyAlignment="1">
      <alignment horizontal="left"/>
    </xf>
    <xf numFmtId="0" fontId="1" fillId="5" borderId="0" xfId="1" applyFill="1"/>
    <xf numFmtId="49" fontId="10" fillId="0" borderId="33" xfId="1" applyNumberFormat="1" applyFont="1" applyBorder="1" applyAlignment="1">
      <alignment horizontal="right"/>
    </xf>
    <xf numFmtId="49" fontId="10" fillId="0" borderId="33" xfId="1" applyNumberFormat="1" applyFont="1" applyBorder="1" applyAlignment="1">
      <alignment vertical="center" wrapText="1"/>
    </xf>
    <xf numFmtId="0" fontId="8" fillId="0" borderId="34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12" fillId="0" borderId="33" xfId="1" applyFont="1" applyBorder="1" applyAlignment="1">
      <alignment horizontal="center"/>
    </xf>
    <xf numFmtId="49" fontId="10" fillId="0" borderId="26" xfId="1" applyNumberFormat="1" applyFont="1" applyBorder="1" applyAlignment="1">
      <alignment horizontal="right"/>
    </xf>
    <xf numFmtId="49" fontId="10" fillId="0" borderId="26" xfId="1" applyNumberFormat="1" applyFont="1" applyBorder="1" applyAlignment="1">
      <alignment vertical="center" wrapText="1"/>
    </xf>
    <xf numFmtId="49" fontId="10" fillId="0" borderId="33" xfId="1" applyNumberFormat="1" applyFont="1" applyBorder="1" applyAlignment="1">
      <alignment horizontal="left" vertical="center" wrapText="1"/>
    </xf>
    <xf numFmtId="0" fontId="10" fillId="6" borderId="1" xfId="1" applyFont="1" applyFill="1" applyBorder="1" applyAlignment="1">
      <alignment horizontal="right"/>
    </xf>
    <xf numFmtId="49" fontId="8" fillId="6" borderId="1" xfId="1" applyNumberFormat="1" applyFont="1" applyFill="1" applyBorder="1" applyAlignment="1">
      <alignment horizontal="left" vertical="center" wrapText="1"/>
    </xf>
    <xf numFmtId="0" fontId="8" fillId="6" borderId="48" xfId="1" applyFont="1" applyFill="1" applyBorder="1" applyAlignment="1">
      <alignment horizontal="center"/>
    </xf>
    <xf numFmtId="0" fontId="8" fillId="6" borderId="49" xfId="1" applyFont="1" applyFill="1" applyBorder="1" applyAlignment="1">
      <alignment horizontal="center"/>
    </xf>
    <xf numFmtId="0" fontId="8" fillId="6" borderId="50" xfId="1" applyFont="1" applyFill="1" applyBorder="1" applyAlignment="1">
      <alignment horizontal="center"/>
    </xf>
    <xf numFmtId="0" fontId="8" fillId="6" borderId="51" xfId="1" applyFont="1" applyFill="1" applyBorder="1" applyAlignment="1">
      <alignment horizontal="center"/>
    </xf>
    <xf numFmtId="0" fontId="12" fillId="6" borderId="1" xfId="1" applyFont="1" applyFill="1" applyBorder="1" applyAlignment="1">
      <alignment horizontal="center"/>
    </xf>
    <xf numFmtId="0" fontId="8" fillId="6" borderId="16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0" fillId="6" borderId="1" xfId="1" applyFont="1" applyFill="1" applyBorder="1" applyAlignment="1">
      <alignment horizontal="left"/>
    </xf>
    <xf numFmtId="0" fontId="1" fillId="6" borderId="0" xfId="1" applyFill="1"/>
    <xf numFmtId="0" fontId="8" fillId="0" borderId="49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33" xfId="1" applyFont="1" applyBorder="1" applyAlignment="1">
      <alignment horizontal="right"/>
    </xf>
    <xf numFmtId="0" fontId="14" fillId="0" borderId="35" xfId="1" applyFont="1" applyBorder="1"/>
    <xf numFmtId="0" fontId="15" fillId="0" borderId="11" xfId="1" applyFont="1" applyBorder="1"/>
    <xf numFmtId="49" fontId="10" fillId="0" borderId="33" xfId="1" applyNumberFormat="1" applyFont="1" applyBorder="1" applyAlignment="1">
      <alignment horizontal="left"/>
    </xf>
    <xf numFmtId="0" fontId="14" fillId="0" borderId="28" xfId="1" applyFont="1" applyBorder="1"/>
    <xf numFmtId="0" fontId="15" fillId="0" borderId="32" xfId="1" applyFont="1" applyBorder="1"/>
    <xf numFmtId="49" fontId="10" fillId="0" borderId="41" xfId="1" applyNumberFormat="1" applyFont="1" applyBorder="1" applyAlignment="1">
      <alignment vertical="center" wrapText="1"/>
    </xf>
    <xf numFmtId="0" fontId="12" fillId="3" borderId="39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2" fillId="4" borderId="39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49" fontId="8" fillId="3" borderId="1" xfId="1" applyNumberFormat="1" applyFont="1" applyFill="1" applyBorder="1" applyAlignment="1">
      <alignment vertical="center" wrapText="1"/>
    </xf>
    <xf numFmtId="0" fontId="8" fillId="3" borderId="48" xfId="1" applyFont="1" applyFill="1" applyBorder="1" applyAlignment="1">
      <alignment horizontal="center"/>
    </xf>
    <xf numFmtId="0" fontId="8" fillId="3" borderId="49" xfId="1" applyFont="1" applyFill="1" applyBorder="1" applyAlignment="1">
      <alignment horizontal="center"/>
    </xf>
    <xf numFmtId="0" fontId="8" fillId="3" borderId="50" xfId="1" applyFont="1" applyFill="1" applyBorder="1" applyAlignment="1">
      <alignment horizontal="center"/>
    </xf>
    <xf numFmtId="0" fontId="8" fillId="3" borderId="5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12" fillId="3" borderId="18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8" fillId="4" borderId="49" xfId="1" applyFont="1" applyFill="1" applyBorder="1" applyAlignment="1">
      <alignment horizontal="center"/>
    </xf>
    <xf numFmtId="0" fontId="12" fillId="4" borderId="18" xfId="1" applyFont="1" applyFill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5" xfId="1" applyFont="1" applyBorder="1" applyAlignment="1">
      <alignment horizontal="right"/>
    </xf>
    <xf numFmtId="49" fontId="8" fillId="0" borderId="5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vertical="center" wrapText="1"/>
    </xf>
    <xf numFmtId="0" fontId="8" fillId="2" borderId="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10" fillId="2" borderId="1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vertical="center" wrapText="1"/>
    </xf>
    <xf numFmtId="0" fontId="8" fillId="2" borderId="51" xfId="1" applyFont="1" applyFill="1" applyBorder="1" applyAlignment="1">
      <alignment horizontal="center"/>
    </xf>
    <xf numFmtId="0" fontId="8" fillId="2" borderId="49" xfId="1" applyFont="1" applyFill="1" applyBorder="1" applyAlignment="1">
      <alignment horizontal="center"/>
    </xf>
    <xf numFmtId="0" fontId="8" fillId="2" borderId="52" xfId="1" applyFont="1" applyFill="1" applyBorder="1" applyAlignment="1">
      <alignment horizontal="center"/>
    </xf>
    <xf numFmtId="0" fontId="8" fillId="2" borderId="50" xfId="1" applyFont="1" applyFill="1" applyBorder="1" applyAlignment="1">
      <alignment horizontal="center"/>
    </xf>
    <xf numFmtId="0" fontId="16" fillId="2" borderId="50" xfId="1" applyFont="1" applyFill="1" applyBorder="1" applyAlignment="1">
      <alignment horizontal="center"/>
    </xf>
    <xf numFmtId="0" fontId="12" fillId="2" borderId="52" xfId="1" applyFont="1" applyFill="1" applyBorder="1" applyAlignment="1">
      <alignment horizontal="center"/>
    </xf>
    <xf numFmtId="0" fontId="8" fillId="0" borderId="51" xfId="1" applyFont="1" applyBorder="1" applyAlignment="1">
      <alignment horizontal="center"/>
    </xf>
    <xf numFmtId="0" fontId="12" fillId="0" borderId="52" xfId="1" applyFont="1" applyBorder="1" applyAlignment="1">
      <alignment horizontal="center"/>
    </xf>
    <xf numFmtId="0" fontId="12" fillId="2" borderId="50" xfId="1" applyFont="1" applyFill="1" applyBorder="1" applyAlignment="1">
      <alignment horizontal="center"/>
    </xf>
    <xf numFmtId="0" fontId="8" fillId="0" borderId="18" xfId="1" applyFont="1" applyBorder="1" applyAlignment="1">
      <alignment horizontal="left"/>
    </xf>
    <xf numFmtId="49" fontId="10" fillId="2" borderId="41" xfId="1" applyNumberFormat="1" applyFont="1" applyFill="1" applyBorder="1" applyAlignment="1">
      <alignment horizontal="right"/>
    </xf>
    <xf numFmtId="49" fontId="8" fillId="2" borderId="46" xfId="1" applyNumberFormat="1" applyFont="1" applyFill="1" applyBorder="1" applyAlignment="1">
      <alignment vertical="center" wrapText="1"/>
    </xf>
    <xf numFmtId="0" fontId="8" fillId="2" borderId="45" xfId="1" applyFont="1" applyFill="1" applyBorder="1" applyAlignment="1">
      <alignment horizontal="center" vertical="top"/>
    </xf>
    <xf numFmtId="0" fontId="8" fillId="2" borderId="43" xfId="1" applyFont="1" applyFill="1" applyBorder="1" applyAlignment="1">
      <alignment horizontal="center" vertical="top"/>
    </xf>
    <xf numFmtId="0" fontId="8" fillId="2" borderId="53" xfId="1" applyFont="1" applyFill="1" applyBorder="1" applyAlignment="1">
      <alignment horizontal="center" vertical="top"/>
    </xf>
    <xf numFmtId="0" fontId="8" fillId="2" borderId="44" xfId="1" applyFont="1" applyFill="1" applyBorder="1" applyAlignment="1">
      <alignment horizontal="center" vertical="top"/>
    </xf>
    <xf numFmtId="0" fontId="16" fillId="2" borderId="44" xfId="1" applyFont="1" applyFill="1" applyBorder="1" applyAlignment="1">
      <alignment horizontal="center" vertical="top"/>
    </xf>
    <xf numFmtId="0" fontId="12" fillId="2" borderId="53" xfId="1" applyFont="1" applyFill="1" applyBorder="1" applyAlignment="1">
      <alignment horizontal="center" vertical="top"/>
    </xf>
    <xf numFmtId="0" fontId="8" fillId="0" borderId="45" xfId="1" applyFont="1" applyBorder="1" applyAlignment="1">
      <alignment horizontal="center" vertical="top"/>
    </xf>
    <xf numFmtId="0" fontId="8" fillId="0" borderId="43" xfId="1" applyFont="1" applyBorder="1" applyAlignment="1">
      <alignment horizontal="center" vertical="top"/>
    </xf>
    <xf numFmtId="0" fontId="12" fillId="0" borderId="53" xfId="1" applyFont="1" applyBorder="1" applyAlignment="1">
      <alignment horizontal="center" vertical="top"/>
    </xf>
    <xf numFmtId="0" fontId="12" fillId="2" borderId="44" xfId="1" applyFont="1" applyFill="1" applyBorder="1" applyAlignment="1">
      <alignment horizontal="center" vertical="top"/>
    </xf>
    <xf numFmtId="0" fontId="10" fillId="2" borderId="47" xfId="1" applyFont="1" applyFill="1" applyBorder="1" applyAlignment="1">
      <alignment horizontal="left" vertical="top"/>
    </xf>
    <xf numFmtId="0" fontId="8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 vertical="top"/>
    </xf>
    <xf numFmtId="0" fontId="8" fillId="2" borderId="0" xfId="1" applyFont="1" applyFill="1"/>
    <xf numFmtId="0" fontId="12" fillId="2" borderId="0" xfId="1" applyFont="1" applyFill="1"/>
    <xf numFmtId="0" fontId="8" fillId="0" borderId="0" xfId="1" applyFont="1"/>
    <xf numFmtId="0" fontId="12" fillId="0" borderId="0" xfId="1" applyFont="1"/>
    <xf numFmtId="0" fontId="10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center"/>
    </xf>
    <xf numFmtId="49" fontId="7" fillId="2" borderId="1" xfId="1" applyNumberFormat="1" applyFont="1" applyFill="1" applyBorder="1" applyAlignment="1">
      <alignment horizontal="left" vertical="top"/>
    </xf>
    <xf numFmtId="0" fontId="7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top"/>
    </xf>
    <xf numFmtId="0" fontId="7" fillId="2" borderId="0" xfId="1" applyFont="1" applyFill="1" applyAlignment="1">
      <alignment horizontal="center" vertical="top"/>
    </xf>
    <xf numFmtId="0" fontId="7" fillId="2" borderId="33" xfId="1" applyFont="1" applyFill="1" applyBorder="1" applyAlignment="1">
      <alignment horizontal="left" vertical="top"/>
    </xf>
    <xf numFmtId="0" fontId="6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left" vertical="top"/>
    </xf>
    <xf numFmtId="0" fontId="8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8" fillId="2" borderId="0" xfId="1" applyFont="1" applyFill="1" applyAlignment="1">
      <alignment horizontal="left"/>
    </xf>
    <xf numFmtId="49" fontId="18" fillId="2" borderId="0" xfId="1" applyNumberFormat="1" applyFont="1" applyFill="1" applyAlignment="1">
      <alignment vertical="center" wrapText="1"/>
    </xf>
    <xf numFmtId="0" fontId="13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18" fillId="2" borderId="0" xfId="1" applyFont="1" applyFill="1" applyAlignment="1">
      <alignment wrapText="1"/>
    </xf>
    <xf numFmtId="0" fontId="20" fillId="2" borderId="0" xfId="1" applyFont="1" applyFill="1" applyAlignment="1">
      <alignment wrapText="1"/>
    </xf>
    <xf numFmtId="0" fontId="18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10" fillId="0" borderId="41" xfId="1" applyFont="1" applyBorder="1" applyAlignment="1">
      <alignment horizontal="left"/>
    </xf>
    <xf numFmtId="0" fontId="8" fillId="0" borderId="48" xfId="1" applyFont="1" applyBorder="1" applyAlignment="1">
      <alignment horizontal="center"/>
    </xf>
    <xf numFmtId="0" fontId="8" fillId="0" borderId="50" xfId="1" applyFont="1" applyBorder="1" applyAlignment="1">
      <alignment horizontal="center"/>
    </xf>
    <xf numFmtId="0" fontId="8" fillId="0" borderId="51" xfId="1" applyFont="1" applyBorder="1" applyAlignment="1">
      <alignment horizontal="left"/>
    </xf>
    <xf numFmtId="0" fontId="8" fillId="0" borderId="49" xfId="1" applyFont="1" applyBorder="1" applyAlignment="1">
      <alignment horizontal="left"/>
    </xf>
    <xf numFmtId="0" fontId="8" fillId="0" borderId="50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8" fillId="0" borderId="16" xfId="1" applyFont="1" applyBorder="1" applyAlignment="1">
      <alignment horizontal="left"/>
    </xf>
    <xf numFmtId="0" fontId="12" fillId="0" borderId="18" xfId="1" applyFont="1" applyBorder="1" applyAlignment="1">
      <alignment horizontal="left"/>
    </xf>
    <xf numFmtId="49" fontId="2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49" fontId="3" fillId="2" borderId="0" xfId="1" applyNumberFormat="1" applyFont="1" applyFill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left" vertical="center" wrapText="1"/>
    </xf>
    <xf numFmtId="49" fontId="8" fillId="2" borderId="2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49" fontId="7" fillId="2" borderId="1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vertical="center" wrapText="1"/>
    </xf>
    <xf numFmtId="49" fontId="8" fillId="2" borderId="3" xfId="1" applyNumberFormat="1" applyFont="1" applyFill="1" applyBorder="1" applyAlignment="1">
      <alignment vertical="center" wrapText="1"/>
    </xf>
    <xf numFmtId="49" fontId="8" fillId="2" borderId="4" xfId="1" applyNumberFormat="1" applyFont="1" applyFill="1" applyBorder="1" applyAlignment="1">
      <alignment vertical="center" wrapText="1"/>
    </xf>
    <xf numFmtId="49" fontId="9" fillId="2" borderId="5" xfId="1" applyNumberFormat="1" applyFont="1" applyFill="1" applyBorder="1" applyAlignment="1">
      <alignment horizontal="center" vertical="center" textRotation="255"/>
    </xf>
    <xf numFmtId="0" fontId="8" fillId="2" borderId="33" xfId="1" applyFont="1" applyFill="1" applyBorder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49" fontId="7" fillId="2" borderId="1" xfId="1" applyNumberFormat="1" applyFont="1" applyFill="1" applyBorder="1" applyAlignment="1">
      <alignment horizontal="center"/>
    </xf>
    <xf numFmtId="49" fontId="6" fillId="2" borderId="17" xfId="1" applyNumberFormat="1" applyFont="1" applyFill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49" fontId="18" fillId="2" borderId="0" xfId="1" applyNumberFormat="1" applyFont="1" applyFill="1" applyAlignment="1">
      <alignment wrapText="1"/>
    </xf>
    <xf numFmtId="49" fontId="7" fillId="2" borderId="0" xfId="1" applyNumberFormat="1" applyFont="1" applyFill="1" applyAlignment="1">
      <alignment wrapText="1"/>
    </xf>
    <xf numFmtId="0" fontId="8" fillId="2" borderId="17" xfId="1" applyFont="1" applyFill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49" fontId="7" fillId="2" borderId="33" xfId="1" applyNumberFormat="1" applyFont="1" applyFill="1" applyBorder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8" fillId="0" borderId="33" xfId="1" applyFont="1" applyBorder="1" applyAlignment="1">
      <alignment horizontal="center" vertical="top"/>
    </xf>
  </cellXfs>
  <cellStyles count="2">
    <cellStyle name="Excel Built-in Normal" xfId="1" xr:uid="{B65306E0-A642-4B94-BCE4-96DEED648844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1516-4C85-478A-97E6-D179EA9EC58D}">
  <sheetPr>
    <pageSetUpPr fitToPage="1"/>
  </sheetPr>
  <dimension ref="A1:DY90"/>
  <sheetViews>
    <sheetView tabSelected="1" topLeftCell="A78" zoomScale="88" zoomScaleNormal="88" workbookViewId="0">
      <selection activeCell="B87" sqref="B87"/>
    </sheetView>
  </sheetViews>
  <sheetFormatPr defaultColWidth="9.26953125" defaultRowHeight="14.5"/>
  <cols>
    <col min="1" max="1" width="9.26953125" style="1"/>
    <col min="2" max="2" width="35.54296875" style="1" customWidth="1"/>
    <col min="3" max="257" width="9.26953125" style="1"/>
    <col min="258" max="258" width="35.54296875" style="1" customWidth="1"/>
    <col min="259" max="513" width="9.26953125" style="1"/>
    <col min="514" max="514" width="35.54296875" style="1" customWidth="1"/>
    <col min="515" max="769" width="9.26953125" style="1"/>
    <col min="770" max="770" width="35.54296875" style="1" customWidth="1"/>
    <col min="771" max="1025" width="9.26953125" style="1"/>
    <col min="1026" max="1026" width="35.54296875" style="1" customWidth="1"/>
    <col min="1027" max="1281" width="9.26953125" style="1"/>
    <col min="1282" max="1282" width="35.54296875" style="1" customWidth="1"/>
    <col min="1283" max="1537" width="9.26953125" style="1"/>
    <col min="1538" max="1538" width="35.54296875" style="1" customWidth="1"/>
    <col min="1539" max="1793" width="9.26953125" style="1"/>
    <col min="1794" max="1794" width="35.54296875" style="1" customWidth="1"/>
    <col min="1795" max="2049" width="9.26953125" style="1"/>
    <col min="2050" max="2050" width="35.54296875" style="1" customWidth="1"/>
    <col min="2051" max="2305" width="9.26953125" style="1"/>
    <col min="2306" max="2306" width="35.54296875" style="1" customWidth="1"/>
    <col min="2307" max="2561" width="9.26953125" style="1"/>
    <col min="2562" max="2562" width="35.54296875" style="1" customWidth="1"/>
    <col min="2563" max="2817" width="9.26953125" style="1"/>
    <col min="2818" max="2818" width="35.54296875" style="1" customWidth="1"/>
    <col min="2819" max="3073" width="9.26953125" style="1"/>
    <col min="3074" max="3074" width="35.54296875" style="1" customWidth="1"/>
    <col min="3075" max="3329" width="9.26953125" style="1"/>
    <col min="3330" max="3330" width="35.54296875" style="1" customWidth="1"/>
    <col min="3331" max="3585" width="9.26953125" style="1"/>
    <col min="3586" max="3586" width="35.54296875" style="1" customWidth="1"/>
    <col min="3587" max="3841" width="9.26953125" style="1"/>
    <col min="3842" max="3842" width="35.54296875" style="1" customWidth="1"/>
    <col min="3843" max="4097" width="9.26953125" style="1"/>
    <col min="4098" max="4098" width="35.54296875" style="1" customWidth="1"/>
    <col min="4099" max="4353" width="9.26953125" style="1"/>
    <col min="4354" max="4354" width="35.54296875" style="1" customWidth="1"/>
    <col min="4355" max="4609" width="9.26953125" style="1"/>
    <col min="4610" max="4610" width="35.54296875" style="1" customWidth="1"/>
    <col min="4611" max="4865" width="9.26953125" style="1"/>
    <col min="4866" max="4866" width="35.54296875" style="1" customWidth="1"/>
    <col min="4867" max="5121" width="9.26953125" style="1"/>
    <col min="5122" max="5122" width="35.54296875" style="1" customWidth="1"/>
    <col min="5123" max="5377" width="9.26953125" style="1"/>
    <col min="5378" max="5378" width="35.54296875" style="1" customWidth="1"/>
    <col min="5379" max="5633" width="9.26953125" style="1"/>
    <col min="5634" max="5634" width="35.54296875" style="1" customWidth="1"/>
    <col min="5635" max="5889" width="9.26953125" style="1"/>
    <col min="5890" max="5890" width="35.54296875" style="1" customWidth="1"/>
    <col min="5891" max="6145" width="9.26953125" style="1"/>
    <col min="6146" max="6146" width="35.54296875" style="1" customWidth="1"/>
    <col min="6147" max="6401" width="9.26953125" style="1"/>
    <col min="6402" max="6402" width="35.54296875" style="1" customWidth="1"/>
    <col min="6403" max="6657" width="9.26953125" style="1"/>
    <col min="6658" max="6658" width="35.54296875" style="1" customWidth="1"/>
    <col min="6659" max="6913" width="9.26953125" style="1"/>
    <col min="6914" max="6914" width="35.54296875" style="1" customWidth="1"/>
    <col min="6915" max="7169" width="9.26953125" style="1"/>
    <col min="7170" max="7170" width="35.54296875" style="1" customWidth="1"/>
    <col min="7171" max="7425" width="9.26953125" style="1"/>
    <col min="7426" max="7426" width="35.54296875" style="1" customWidth="1"/>
    <col min="7427" max="7681" width="9.26953125" style="1"/>
    <col min="7682" max="7682" width="35.54296875" style="1" customWidth="1"/>
    <col min="7683" max="7937" width="9.26953125" style="1"/>
    <col min="7938" max="7938" width="35.54296875" style="1" customWidth="1"/>
    <col min="7939" max="8193" width="9.26953125" style="1"/>
    <col min="8194" max="8194" width="35.54296875" style="1" customWidth="1"/>
    <col min="8195" max="8449" width="9.26953125" style="1"/>
    <col min="8450" max="8450" width="35.54296875" style="1" customWidth="1"/>
    <col min="8451" max="8705" width="9.26953125" style="1"/>
    <col min="8706" max="8706" width="35.54296875" style="1" customWidth="1"/>
    <col min="8707" max="8961" width="9.26953125" style="1"/>
    <col min="8962" max="8962" width="35.54296875" style="1" customWidth="1"/>
    <col min="8963" max="9217" width="9.26953125" style="1"/>
    <col min="9218" max="9218" width="35.54296875" style="1" customWidth="1"/>
    <col min="9219" max="9473" width="9.26953125" style="1"/>
    <col min="9474" max="9474" width="35.54296875" style="1" customWidth="1"/>
    <col min="9475" max="9729" width="9.26953125" style="1"/>
    <col min="9730" max="9730" width="35.54296875" style="1" customWidth="1"/>
    <col min="9731" max="9985" width="9.26953125" style="1"/>
    <col min="9986" max="9986" width="35.54296875" style="1" customWidth="1"/>
    <col min="9987" max="10241" width="9.26953125" style="1"/>
    <col min="10242" max="10242" width="35.54296875" style="1" customWidth="1"/>
    <col min="10243" max="10497" width="9.26953125" style="1"/>
    <col min="10498" max="10498" width="35.54296875" style="1" customWidth="1"/>
    <col min="10499" max="10753" width="9.26953125" style="1"/>
    <col min="10754" max="10754" width="35.54296875" style="1" customWidth="1"/>
    <col min="10755" max="11009" width="9.26953125" style="1"/>
    <col min="11010" max="11010" width="35.54296875" style="1" customWidth="1"/>
    <col min="11011" max="11265" width="9.26953125" style="1"/>
    <col min="11266" max="11266" width="35.54296875" style="1" customWidth="1"/>
    <col min="11267" max="11521" width="9.26953125" style="1"/>
    <col min="11522" max="11522" width="35.54296875" style="1" customWidth="1"/>
    <col min="11523" max="11777" width="9.26953125" style="1"/>
    <col min="11778" max="11778" width="35.54296875" style="1" customWidth="1"/>
    <col min="11779" max="12033" width="9.26953125" style="1"/>
    <col min="12034" max="12034" width="35.54296875" style="1" customWidth="1"/>
    <col min="12035" max="12289" width="9.26953125" style="1"/>
    <col min="12290" max="12290" width="35.54296875" style="1" customWidth="1"/>
    <col min="12291" max="12545" width="9.26953125" style="1"/>
    <col min="12546" max="12546" width="35.54296875" style="1" customWidth="1"/>
    <col min="12547" max="12801" width="9.26953125" style="1"/>
    <col min="12802" max="12802" width="35.54296875" style="1" customWidth="1"/>
    <col min="12803" max="13057" width="9.26953125" style="1"/>
    <col min="13058" max="13058" width="35.54296875" style="1" customWidth="1"/>
    <col min="13059" max="13313" width="9.26953125" style="1"/>
    <col min="13314" max="13314" width="35.54296875" style="1" customWidth="1"/>
    <col min="13315" max="13569" width="9.26953125" style="1"/>
    <col min="13570" max="13570" width="35.54296875" style="1" customWidth="1"/>
    <col min="13571" max="13825" width="9.26953125" style="1"/>
    <col min="13826" max="13826" width="35.54296875" style="1" customWidth="1"/>
    <col min="13827" max="14081" width="9.26953125" style="1"/>
    <col min="14082" max="14082" width="35.54296875" style="1" customWidth="1"/>
    <col min="14083" max="14337" width="9.26953125" style="1"/>
    <col min="14338" max="14338" width="35.54296875" style="1" customWidth="1"/>
    <col min="14339" max="14593" width="9.26953125" style="1"/>
    <col min="14594" max="14594" width="35.54296875" style="1" customWidth="1"/>
    <col min="14595" max="14849" width="9.26953125" style="1"/>
    <col min="14850" max="14850" width="35.54296875" style="1" customWidth="1"/>
    <col min="14851" max="15105" width="9.26953125" style="1"/>
    <col min="15106" max="15106" width="35.54296875" style="1" customWidth="1"/>
    <col min="15107" max="15361" width="9.26953125" style="1"/>
    <col min="15362" max="15362" width="35.54296875" style="1" customWidth="1"/>
    <col min="15363" max="15617" width="9.26953125" style="1"/>
    <col min="15618" max="15618" width="35.54296875" style="1" customWidth="1"/>
    <col min="15619" max="15873" width="9.26953125" style="1"/>
    <col min="15874" max="15874" width="35.54296875" style="1" customWidth="1"/>
    <col min="15875" max="16129" width="9.26953125" style="1"/>
    <col min="16130" max="16130" width="35.54296875" style="1" customWidth="1"/>
    <col min="16131" max="16384" width="9.26953125" style="1"/>
  </cols>
  <sheetData>
    <row r="1" spans="1:34" ht="15.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7"/>
      <c r="AD1" s="257"/>
      <c r="AE1" s="257"/>
      <c r="AF1" s="257"/>
      <c r="AG1" s="257"/>
      <c r="AH1" s="257"/>
    </row>
    <row r="2" spans="1:34" ht="15.5">
      <c r="A2" s="256" t="s">
        <v>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7"/>
      <c r="AD2" s="257"/>
      <c r="AE2" s="257"/>
      <c r="AF2" s="257"/>
      <c r="AG2" s="257"/>
      <c r="AH2" s="257"/>
    </row>
    <row r="3" spans="1:34" ht="15.5">
      <c r="A3" s="258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7"/>
      <c r="AD3" s="257"/>
      <c r="AE3" s="257"/>
      <c r="AF3" s="257"/>
      <c r="AG3" s="257"/>
      <c r="AH3" s="257"/>
    </row>
    <row r="4" spans="1:34" ht="15.5">
      <c r="A4" s="258" t="s">
        <v>122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7"/>
      <c r="AD4" s="257"/>
      <c r="AE4" s="257"/>
      <c r="AF4" s="257"/>
      <c r="AG4" s="257"/>
      <c r="AH4" s="257"/>
    </row>
    <row r="5" spans="1:34">
      <c r="A5" s="2"/>
      <c r="B5" s="3"/>
      <c r="C5" s="2"/>
      <c r="D5" s="2"/>
      <c r="E5" s="2"/>
      <c r="F5" s="2"/>
      <c r="G5" s="2"/>
      <c r="H5" s="2"/>
      <c r="I5" s="4"/>
      <c r="J5" s="2"/>
      <c r="K5" s="2"/>
      <c r="L5" s="2"/>
      <c r="M5" s="4"/>
      <c r="N5" s="2"/>
      <c r="O5" s="2"/>
      <c r="P5" s="2"/>
      <c r="Q5" s="4"/>
      <c r="R5" s="2"/>
      <c r="S5" s="2"/>
      <c r="T5" s="2"/>
      <c r="U5" s="4"/>
      <c r="V5" s="2"/>
      <c r="W5" s="2"/>
      <c r="X5" s="2"/>
      <c r="Y5" s="4"/>
      <c r="Z5" s="2"/>
      <c r="AA5" s="2"/>
      <c r="AB5" s="2"/>
      <c r="AC5" s="257"/>
      <c r="AD5" s="257"/>
      <c r="AE5" s="257"/>
      <c r="AF5" s="257"/>
      <c r="AG5" s="257"/>
      <c r="AH5" s="257"/>
    </row>
    <row r="6" spans="1:34" ht="15" thickBot="1">
      <c r="A6" s="5"/>
      <c r="B6" s="6"/>
      <c r="C6" s="7"/>
      <c r="D6" s="7"/>
      <c r="E6" s="7"/>
      <c r="F6" s="7"/>
      <c r="G6" s="7"/>
      <c r="H6" s="7"/>
      <c r="I6" s="8"/>
      <c r="J6" s="7"/>
      <c r="K6" s="7"/>
      <c r="L6" s="7"/>
      <c r="M6" s="8"/>
      <c r="N6" s="9"/>
      <c r="O6" s="9"/>
      <c r="P6" s="9"/>
      <c r="Q6" s="10"/>
      <c r="R6" s="7"/>
      <c r="S6" s="7"/>
      <c r="T6" s="7"/>
      <c r="U6" s="8"/>
      <c r="V6" s="9"/>
      <c r="W6" s="9"/>
      <c r="X6" s="9"/>
      <c r="Y6" s="10"/>
      <c r="Z6" s="7"/>
      <c r="AA6" s="7"/>
      <c r="AB6" s="7"/>
      <c r="AC6" s="8"/>
      <c r="AD6" s="7"/>
      <c r="AE6" s="7"/>
      <c r="AF6" s="7"/>
      <c r="AG6" s="8"/>
      <c r="AH6" s="5"/>
    </row>
    <row r="7" spans="1:34" ht="12.75" customHeight="1" thickBot="1">
      <c r="A7" s="11"/>
      <c r="B7" s="12"/>
      <c r="C7" s="267" t="s">
        <v>3</v>
      </c>
      <c r="D7" s="267"/>
      <c r="E7" s="267"/>
      <c r="F7" s="268" t="s">
        <v>4</v>
      </c>
      <c r="G7" s="269" t="s">
        <v>5</v>
      </c>
      <c r="H7" s="270" t="s">
        <v>6</v>
      </c>
      <c r="I7" s="271" t="s">
        <v>7</v>
      </c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60" t="s">
        <v>8</v>
      </c>
    </row>
    <row r="8" spans="1:34" ht="15" thickBot="1">
      <c r="A8" s="13"/>
      <c r="B8" s="14"/>
      <c r="C8" s="261" t="s">
        <v>9</v>
      </c>
      <c r="D8" s="262" t="s">
        <v>10</v>
      </c>
      <c r="E8" s="263" t="s">
        <v>11</v>
      </c>
      <c r="F8" s="268"/>
      <c r="G8" s="269"/>
      <c r="H8" s="270"/>
      <c r="I8" s="271"/>
      <c r="J8" s="264">
        <v>1</v>
      </c>
      <c r="K8" s="264"/>
      <c r="L8" s="264"/>
      <c r="M8" s="264"/>
      <c r="N8" s="265">
        <v>2</v>
      </c>
      <c r="O8" s="265"/>
      <c r="P8" s="265"/>
      <c r="Q8" s="265"/>
      <c r="R8" s="266">
        <v>3</v>
      </c>
      <c r="S8" s="266"/>
      <c r="T8" s="266"/>
      <c r="U8" s="266"/>
      <c r="V8" s="265">
        <v>4</v>
      </c>
      <c r="W8" s="265"/>
      <c r="X8" s="265"/>
      <c r="Y8" s="265"/>
      <c r="Z8" s="266">
        <v>5</v>
      </c>
      <c r="AA8" s="266"/>
      <c r="AB8" s="266"/>
      <c r="AC8" s="266"/>
      <c r="AD8" s="266">
        <v>6</v>
      </c>
      <c r="AE8" s="266"/>
      <c r="AF8" s="266"/>
      <c r="AG8" s="266"/>
      <c r="AH8" s="260"/>
    </row>
    <row r="9" spans="1:34" ht="15" thickBot="1">
      <c r="A9" s="13"/>
      <c r="B9" s="14"/>
      <c r="C9" s="261"/>
      <c r="D9" s="262"/>
      <c r="E9" s="263"/>
      <c r="F9" s="268"/>
      <c r="G9" s="269"/>
      <c r="H9" s="270"/>
      <c r="I9" s="271"/>
      <c r="J9" s="15" t="s">
        <v>9</v>
      </c>
      <c r="K9" s="16" t="s">
        <v>10</v>
      </c>
      <c r="L9" s="16" t="s">
        <v>12</v>
      </c>
      <c r="M9" s="17" t="s">
        <v>13</v>
      </c>
      <c r="N9" s="18" t="s">
        <v>9</v>
      </c>
      <c r="O9" s="19" t="s">
        <v>10</v>
      </c>
      <c r="P9" s="19" t="s">
        <v>12</v>
      </c>
      <c r="Q9" s="20" t="s">
        <v>13</v>
      </c>
      <c r="R9" s="21" t="s">
        <v>9</v>
      </c>
      <c r="S9" s="22" t="s">
        <v>10</v>
      </c>
      <c r="T9" s="22" t="s">
        <v>12</v>
      </c>
      <c r="U9" s="23" t="s">
        <v>13</v>
      </c>
      <c r="V9" s="18" t="s">
        <v>9</v>
      </c>
      <c r="W9" s="19" t="s">
        <v>10</v>
      </c>
      <c r="X9" s="19" t="s">
        <v>12</v>
      </c>
      <c r="Y9" s="20" t="s">
        <v>13</v>
      </c>
      <c r="Z9" s="24" t="s">
        <v>9</v>
      </c>
      <c r="AA9" s="22" t="s">
        <v>10</v>
      </c>
      <c r="AB9" s="22" t="s">
        <v>12</v>
      </c>
      <c r="AC9" s="23" t="s">
        <v>13</v>
      </c>
      <c r="AD9" s="24" t="s">
        <v>9</v>
      </c>
      <c r="AE9" s="22" t="s">
        <v>10</v>
      </c>
      <c r="AF9" s="22" t="s">
        <v>12</v>
      </c>
      <c r="AG9" s="23" t="s">
        <v>13</v>
      </c>
      <c r="AH9" s="260"/>
    </row>
    <row r="10" spans="1:34" ht="15" thickBot="1">
      <c r="A10" s="25"/>
      <c r="B10" s="26" t="s">
        <v>14</v>
      </c>
      <c r="C10" s="27"/>
      <c r="D10" s="27"/>
      <c r="E10" s="27"/>
      <c r="F10" s="27"/>
      <c r="G10" s="27"/>
      <c r="H10" s="27"/>
      <c r="I10" s="28"/>
      <c r="J10" s="27"/>
      <c r="K10" s="27"/>
      <c r="L10" s="27"/>
      <c r="M10" s="28"/>
      <c r="N10" s="29"/>
      <c r="O10" s="29"/>
      <c r="P10" s="29"/>
      <c r="Q10" s="30"/>
      <c r="R10" s="27"/>
      <c r="S10" s="27"/>
      <c r="T10" s="27"/>
      <c r="U10" s="28"/>
      <c r="V10" s="29"/>
      <c r="W10" s="29"/>
      <c r="X10" s="29"/>
      <c r="Y10" s="30"/>
      <c r="Z10" s="27"/>
      <c r="AA10" s="27"/>
      <c r="AB10" s="27"/>
      <c r="AC10" s="28"/>
      <c r="AD10" s="27"/>
      <c r="AE10" s="27"/>
      <c r="AF10" s="27"/>
      <c r="AG10" s="28"/>
      <c r="AH10" s="31"/>
    </row>
    <row r="11" spans="1:34">
      <c r="A11" s="32">
        <v>1</v>
      </c>
      <c r="B11" s="33" t="s">
        <v>15</v>
      </c>
      <c r="C11" s="34">
        <f>J11+N11+R11+V11+AD11+Z11</f>
        <v>0</v>
      </c>
      <c r="D11" s="35">
        <f>K11+O11+S11+W11+AA11+AE11</f>
        <v>120</v>
      </c>
      <c r="E11" s="36">
        <f>SUM(C11:D11)</f>
        <v>120</v>
      </c>
      <c r="F11" s="37">
        <v>120</v>
      </c>
      <c r="G11" s="35">
        <f>L11+P11+T11+X11+AB11+AF11</f>
        <v>80</v>
      </c>
      <c r="H11" s="36">
        <f>F11+G11</f>
        <v>200</v>
      </c>
      <c r="I11" s="38">
        <f>M11+Q11+U11+Y11+AC11+AG11</f>
        <v>8</v>
      </c>
      <c r="J11" s="39">
        <v>0</v>
      </c>
      <c r="K11" s="35">
        <v>30</v>
      </c>
      <c r="L11" s="35">
        <v>20</v>
      </c>
      <c r="M11" s="40">
        <v>2</v>
      </c>
      <c r="N11" s="41">
        <v>0</v>
      </c>
      <c r="O11" s="42">
        <v>30</v>
      </c>
      <c r="P11" s="42">
        <v>20</v>
      </c>
      <c r="Q11" s="43">
        <v>2</v>
      </c>
      <c r="R11" s="44">
        <v>0</v>
      </c>
      <c r="S11" s="35">
        <v>30</v>
      </c>
      <c r="T11" s="35">
        <v>20</v>
      </c>
      <c r="U11" s="40">
        <v>2</v>
      </c>
      <c r="V11" s="41">
        <v>0</v>
      </c>
      <c r="W11" s="42">
        <v>30</v>
      </c>
      <c r="X11" s="42">
        <v>20</v>
      </c>
      <c r="Y11" s="43">
        <v>2</v>
      </c>
      <c r="Z11" s="39"/>
      <c r="AA11" s="35"/>
      <c r="AB11" s="35"/>
      <c r="AC11" s="40"/>
      <c r="AD11" s="39"/>
      <c r="AE11" s="35"/>
      <c r="AF11" s="35"/>
      <c r="AG11" s="40"/>
      <c r="AH11" s="45" t="s">
        <v>16</v>
      </c>
    </row>
    <row r="12" spans="1:34">
      <c r="A12" s="61">
        <v>2</v>
      </c>
      <c r="B12" s="46" t="s">
        <v>17</v>
      </c>
      <c r="C12" s="47">
        <f>J12+N12+R12+V12+AD12+Z12</f>
        <v>0</v>
      </c>
      <c r="D12" s="48">
        <f>K12+O12+S12+W12+AA12+AE12</f>
        <v>60</v>
      </c>
      <c r="E12" s="49">
        <f>SUM(C12:D12)</f>
        <v>60</v>
      </c>
      <c r="F12" s="50">
        <v>60</v>
      </c>
      <c r="G12" s="48">
        <f>L12+P12+T12+X12+AB12+AF12</f>
        <v>0</v>
      </c>
      <c r="H12" s="49">
        <f>F12+G12</f>
        <v>60</v>
      </c>
      <c r="I12" s="51">
        <f>M12+Q12+U12+Y12+AC12+AG12</f>
        <v>0</v>
      </c>
      <c r="J12" s="52">
        <v>0</v>
      </c>
      <c r="K12" s="48">
        <v>15</v>
      </c>
      <c r="L12" s="48"/>
      <c r="M12" s="53">
        <v>0</v>
      </c>
      <c r="N12" s="54">
        <v>0</v>
      </c>
      <c r="O12" s="55">
        <v>15</v>
      </c>
      <c r="P12" s="55"/>
      <c r="Q12" s="56">
        <v>0</v>
      </c>
      <c r="R12" s="57">
        <v>0</v>
      </c>
      <c r="S12" s="48">
        <v>15</v>
      </c>
      <c r="T12" s="48"/>
      <c r="U12" s="53">
        <v>0</v>
      </c>
      <c r="V12" s="54">
        <v>0</v>
      </c>
      <c r="W12" s="55">
        <v>15</v>
      </c>
      <c r="X12" s="55"/>
      <c r="Y12" s="56">
        <v>0</v>
      </c>
      <c r="Z12" s="58"/>
      <c r="AA12" s="59"/>
      <c r="AB12" s="48"/>
      <c r="AC12" s="53"/>
      <c r="AD12" s="58"/>
      <c r="AE12" s="59"/>
      <c r="AF12" s="48"/>
      <c r="AG12" s="53"/>
      <c r="AH12" s="60" t="s">
        <v>18</v>
      </c>
    </row>
    <row r="13" spans="1:34">
      <c r="A13" s="61">
        <v>3</v>
      </c>
      <c r="B13" s="46" t="s">
        <v>19</v>
      </c>
      <c r="C13" s="47">
        <f>J13+N13+R13+V13+AD13+Z13</f>
        <v>0</v>
      </c>
      <c r="D13" s="48">
        <f>K13+O13+S13+W13+AA13+AE13</f>
        <v>30</v>
      </c>
      <c r="E13" s="49">
        <f>SUM(C13:D13)</f>
        <v>30</v>
      </c>
      <c r="F13" s="50">
        <v>30</v>
      </c>
      <c r="G13" s="48">
        <f>L13+P13+T13+X13+AB13+AF13</f>
        <v>20</v>
      </c>
      <c r="H13" s="49">
        <f>F13+G13</f>
        <v>50</v>
      </c>
      <c r="I13" s="51">
        <f>M13+Q13+U13+Y13+AC13+AG13</f>
        <v>2</v>
      </c>
      <c r="J13" s="52"/>
      <c r="K13" s="48"/>
      <c r="L13" s="48"/>
      <c r="M13" s="53"/>
      <c r="N13" s="54"/>
      <c r="O13" s="55"/>
      <c r="P13" s="55"/>
      <c r="Q13" s="56"/>
      <c r="R13" s="57"/>
      <c r="S13" s="48"/>
      <c r="T13" s="48"/>
      <c r="U13" s="53"/>
      <c r="V13" s="54"/>
      <c r="W13" s="55"/>
      <c r="X13" s="55"/>
      <c r="Y13" s="56"/>
      <c r="Z13" s="52"/>
      <c r="AA13" s="48"/>
      <c r="AB13" s="48"/>
      <c r="AC13" s="53"/>
      <c r="AD13" s="52"/>
      <c r="AE13" s="48">
        <v>30</v>
      </c>
      <c r="AF13" s="48">
        <v>20</v>
      </c>
      <c r="AG13" s="53">
        <v>2</v>
      </c>
      <c r="AH13" s="60" t="s">
        <v>103</v>
      </c>
    </row>
    <row r="14" spans="1:34">
      <c r="A14" s="61">
        <v>4</v>
      </c>
      <c r="B14" s="62" t="s">
        <v>21</v>
      </c>
      <c r="C14" s="47">
        <v>15</v>
      </c>
      <c r="D14" s="48">
        <f>K14+O14+S14+W14+AA14+AE14</f>
        <v>0</v>
      </c>
      <c r="E14" s="49">
        <f>SUM(C14:D14)</f>
        <v>15</v>
      </c>
      <c r="F14" s="50">
        <v>15</v>
      </c>
      <c r="G14" s="48">
        <v>10</v>
      </c>
      <c r="H14" s="49">
        <f>F14+G14</f>
        <v>25</v>
      </c>
      <c r="I14" s="51">
        <f>M14+Q14+U14+Y14+AC14+AG14</f>
        <v>1</v>
      </c>
      <c r="J14" s="52">
        <v>15</v>
      </c>
      <c r="K14" s="48">
        <v>0</v>
      </c>
      <c r="L14" s="48">
        <v>10</v>
      </c>
      <c r="M14" s="53">
        <v>1</v>
      </c>
      <c r="N14" s="54"/>
      <c r="O14" s="55"/>
      <c r="P14" s="55"/>
      <c r="Q14" s="56"/>
      <c r="R14" s="57"/>
      <c r="S14" s="48"/>
      <c r="T14" s="48"/>
      <c r="U14" s="53"/>
      <c r="V14" s="54"/>
      <c r="W14" s="55"/>
      <c r="X14" s="55"/>
      <c r="Y14" s="56"/>
      <c r="Z14" s="63"/>
      <c r="AA14" s="48"/>
      <c r="AB14" s="48"/>
      <c r="AC14" s="53"/>
      <c r="AD14" s="52"/>
      <c r="AE14" s="48"/>
      <c r="AF14" s="48"/>
      <c r="AG14" s="53"/>
      <c r="AH14" s="60" t="s">
        <v>22</v>
      </c>
    </row>
    <row r="15" spans="1:34" ht="15" thickBot="1">
      <c r="A15" s="64">
        <v>5</v>
      </c>
      <c r="B15" s="65" t="s">
        <v>23</v>
      </c>
      <c r="C15" s="66">
        <f>J15+N15+R15+V15+AD15+Z15</f>
        <v>15</v>
      </c>
      <c r="D15" s="67">
        <v>0</v>
      </c>
      <c r="E15" s="68">
        <f>SUM(C15:D15)</f>
        <v>15</v>
      </c>
      <c r="F15" s="69">
        <v>15</v>
      </c>
      <c r="G15" s="67">
        <v>10</v>
      </c>
      <c r="H15" s="68">
        <f>F15+G15</f>
        <v>25</v>
      </c>
      <c r="I15" s="70">
        <f>M15+Q15+U15+Y15+AC15+AG15</f>
        <v>1</v>
      </c>
      <c r="J15" s="71"/>
      <c r="K15" s="67"/>
      <c r="L15" s="67"/>
      <c r="M15" s="72"/>
      <c r="N15" s="73"/>
      <c r="O15" s="74"/>
      <c r="P15" s="74"/>
      <c r="Q15" s="75"/>
      <c r="R15" s="76"/>
      <c r="S15" s="67"/>
      <c r="T15" s="67"/>
      <c r="U15" s="72"/>
      <c r="V15" s="73"/>
      <c r="W15" s="74"/>
      <c r="X15" s="74"/>
      <c r="Y15" s="75"/>
      <c r="Z15" s="71"/>
      <c r="AA15" s="67"/>
      <c r="AB15" s="67"/>
      <c r="AC15" s="72"/>
      <c r="AD15" s="71">
        <v>15</v>
      </c>
      <c r="AE15" s="67">
        <v>0</v>
      </c>
      <c r="AF15" s="67">
        <v>10</v>
      </c>
      <c r="AG15" s="72">
        <v>1</v>
      </c>
      <c r="AH15" s="77" t="s">
        <v>103</v>
      </c>
    </row>
    <row r="16" spans="1:34" ht="15" thickBot="1">
      <c r="A16" s="78"/>
      <c r="B16" s="79" t="s">
        <v>25</v>
      </c>
      <c r="C16" s="80">
        <f t="shared" ref="C16:AG16" si="0">SUM(C11:C15)</f>
        <v>30</v>
      </c>
      <c r="D16" s="81">
        <f t="shared" si="0"/>
        <v>210</v>
      </c>
      <c r="E16" s="82">
        <f t="shared" si="0"/>
        <v>240</v>
      </c>
      <c r="F16" s="83">
        <f t="shared" si="0"/>
        <v>240</v>
      </c>
      <c r="G16" s="84">
        <f t="shared" si="0"/>
        <v>120</v>
      </c>
      <c r="H16" s="85">
        <f t="shared" si="0"/>
        <v>360</v>
      </c>
      <c r="I16" s="86">
        <f t="shared" si="0"/>
        <v>12</v>
      </c>
      <c r="J16" s="87">
        <f t="shared" si="0"/>
        <v>15</v>
      </c>
      <c r="K16" s="81">
        <f t="shared" si="0"/>
        <v>45</v>
      </c>
      <c r="L16" s="81">
        <f t="shared" si="0"/>
        <v>30</v>
      </c>
      <c r="M16" s="88">
        <f t="shared" si="0"/>
        <v>3</v>
      </c>
      <c r="N16" s="89">
        <f t="shared" si="0"/>
        <v>0</v>
      </c>
      <c r="O16" s="90">
        <f t="shared" si="0"/>
        <v>45</v>
      </c>
      <c r="P16" s="90">
        <f t="shared" si="0"/>
        <v>20</v>
      </c>
      <c r="Q16" s="91">
        <f t="shared" si="0"/>
        <v>2</v>
      </c>
      <c r="R16" s="92">
        <f t="shared" si="0"/>
        <v>0</v>
      </c>
      <c r="S16" s="81">
        <f t="shared" si="0"/>
        <v>45</v>
      </c>
      <c r="T16" s="81">
        <f t="shared" si="0"/>
        <v>20</v>
      </c>
      <c r="U16" s="88">
        <f t="shared" si="0"/>
        <v>2</v>
      </c>
      <c r="V16" s="93">
        <f t="shared" si="0"/>
        <v>0</v>
      </c>
      <c r="W16" s="94">
        <f t="shared" si="0"/>
        <v>45</v>
      </c>
      <c r="X16" s="94">
        <f t="shared" si="0"/>
        <v>20</v>
      </c>
      <c r="Y16" s="95">
        <f t="shared" si="0"/>
        <v>2</v>
      </c>
      <c r="Z16" s="87">
        <f t="shared" si="0"/>
        <v>0</v>
      </c>
      <c r="AA16" s="81">
        <f t="shared" si="0"/>
        <v>0</v>
      </c>
      <c r="AB16" s="81">
        <f t="shared" si="0"/>
        <v>0</v>
      </c>
      <c r="AC16" s="88">
        <f t="shared" si="0"/>
        <v>0</v>
      </c>
      <c r="AD16" s="87">
        <f t="shared" si="0"/>
        <v>15</v>
      </c>
      <c r="AE16" s="81">
        <f t="shared" si="0"/>
        <v>30</v>
      </c>
      <c r="AF16" s="81">
        <f t="shared" si="0"/>
        <v>30</v>
      </c>
      <c r="AG16" s="88">
        <f t="shared" si="0"/>
        <v>3</v>
      </c>
      <c r="AH16" s="96"/>
    </row>
    <row r="17" spans="1:34" ht="15" thickBot="1">
      <c r="A17" s="97"/>
      <c r="B17" s="26" t="s">
        <v>26</v>
      </c>
      <c r="C17" s="98"/>
      <c r="D17" s="98"/>
      <c r="E17" s="98"/>
      <c r="F17" s="27"/>
      <c r="G17" s="27"/>
      <c r="H17" s="27"/>
      <c r="I17" s="28"/>
      <c r="J17" s="27"/>
      <c r="K17" s="27"/>
      <c r="L17" s="27"/>
      <c r="M17" s="28"/>
      <c r="N17" s="29"/>
      <c r="O17" s="29"/>
      <c r="P17" s="29"/>
      <c r="Q17" s="30"/>
      <c r="R17" s="27"/>
      <c r="S17" s="27"/>
      <c r="T17" s="27"/>
      <c r="U17" s="28"/>
      <c r="V17" s="29"/>
      <c r="W17" s="29"/>
      <c r="X17" s="29"/>
      <c r="Y17" s="30"/>
      <c r="Z17" s="27"/>
      <c r="AA17" s="27"/>
      <c r="AB17" s="27"/>
      <c r="AC17" s="28"/>
      <c r="AD17" s="27"/>
      <c r="AE17" s="27"/>
      <c r="AF17" s="27"/>
      <c r="AG17" s="28"/>
      <c r="AH17" s="31"/>
    </row>
    <row r="18" spans="1:34">
      <c r="A18" s="64">
        <v>6</v>
      </c>
      <c r="B18" s="65" t="s">
        <v>27</v>
      </c>
      <c r="C18" s="66">
        <f t="shared" ref="C18:C31" si="1">J18+N18+R18+V18+AD18+Z18</f>
        <v>15</v>
      </c>
      <c r="D18" s="67">
        <f t="shared" ref="D18:D31" si="2">K18+O18+S18+W18+AA18+AE18</f>
        <v>30</v>
      </c>
      <c r="E18" s="68">
        <f t="shared" ref="E18:E32" si="3">SUM(C18:D18)</f>
        <v>45</v>
      </c>
      <c r="F18" s="69">
        <v>45</v>
      </c>
      <c r="G18" s="67">
        <f t="shared" ref="G18:G31" si="4">L18+P18+T18+X18+AB18+AF18</f>
        <v>30</v>
      </c>
      <c r="H18" s="68">
        <f t="shared" ref="H18:H32" si="5">F18+G18</f>
        <v>75</v>
      </c>
      <c r="I18" s="70">
        <f t="shared" ref="I18:I31" si="6">M18+Q18+U18+Y18+AC18+AG18</f>
        <v>3</v>
      </c>
      <c r="J18" s="71">
        <v>15</v>
      </c>
      <c r="K18" s="67">
        <v>30</v>
      </c>
      <c r="L18" s="67">
        <v>30</v>
      </c>
      <c r="M18" s="72">
        <v>3</v>
      </c>
      <c r="N18" s="73"/>
      <c r="O18" s="74"/>
      <c r="P18" s="74"/>
      <c r="Q18" s="75"/>
      <c r="R18" s="76"/>
      <c r="S18" s="67"/>
      <c r="T18" s="67"/>
      <c r="U18" s="72"/>
      <c r="V18" s="73"/>
      <c r="W18" s="74"/>
      <c r="X18" s="74"/>
      <c r="Y18" s="75"/>
      <c r="Z18" s="99"/>
      <c r="AA18" s="100"/>
      <c r="AB18" s="67"/>
      <c r="AC18" s="101"/>
      <c r="AD18" s="71"/>
      <c r="AE18" s="67"/>
      <c r="AF18" s="67"/>
      <c r="AG18" s="72"/>
      <c r="AH18" s="77" t="s">
        <v>28</v>
      </c>
    </row>
    <row r="19" spans="1:34">
      <c r="A19" s="61">
        <v>7</v>
      </c>
      <c r="B19" s="46" t="s">
        <v>29</v>
      </c>
      <c r="C19" s="47">
        <f t="shared" si="1"/>
        <v>15</v>
      </c>
      <c r="D19" s="48">
        <f t="shared" si="2"/>
        <v>15</v>
      </c>
      <c r="E19" s="49">
        <f t="shared" si="3"/>
        <v>30</v>
      </c>
      <c r="F19" s="50">
        <v>30</v>
      </c>
      <c r="G19" s="48">
        <f t="shared" si="4"/>
        <v>20</v>
      </c>
      <c r="H19" s="49">
        <f t="shared" si="5"/>
        <v>50</v>
      </c>
      <c r="I19" s="51">
        <f t="shared" si="6"/>
        <v>2</v>
      </c>
      <c r="J19" s="52"/>
      <c r="K19" s="48"/>
      <c r="L19" s="48"/>
      <c r="M19" s="53"/>
      <c r="N19" s="54">
        <v>15</v>
      </c>
      <c r="O19" s="55">
        <v>15</v>
      </c>
      <c r="P19" s="55">
        <v>20</v>
      </c>
      <c r="Q19" s="56">
        <v>2</v>
      </c>
      <c r="R19" s="57"/>
      <c r="S19" s="48"/>
      <c r="T19" s="48"/>
      <c r="U19" s="53"/>
      <c r="V19" s="54"/>
      <c r="W19" s="55"/>
      <c r="X19" s="55"/>
      <c r="Y19" s="56"/>
      <c r="Z19" s="52"/>
      <c r="AA19" s="48"/>
      <c r="AB19" s="48"/>
      <c r="AC19" s="53"/>
      <c r="AD19" s="52"/>
      <c r="AE19" s="48"/>
      <c r="AF19" s="48"/>
      <c r="AG19" s="53"/>
      <c r="AH19" s="60" t="s">
        <v>30</v>
      </c>
    </row>
    <row r="20" spans="1:34">
      <c r="A20" s="102">
        <v>8</v>
      </c>
      <c r="B20" s="103" t="s">
        <v>31</v>
      </c>
      <c r="C20" s="104">
        <f t="shared" si="1"/>
        <v>15</v>
      </c>
      <c r="D20" s="55">
        <f t="shared" si="2"/>
        <v>15</v>
      </c>
      <c r="E20" s="105">
        <f t="shared" si="3"/>
        <v>30</v>
      </c>
      <c r="F20" s="106">
        <v>30</v>
      </c>
      <c r="G20" s="55">
        <f t="shared" si="4"/>
        <v>20</v>
      </c>
      <c r="H20" s="105">
        <f t="shared" si="5"/>
        <v>50</v>
      </c>
      <c r="I20" s="107">
        <f t="shared" si="6"/>
        <v>2</v>
      </c>
      <c r="J20" s="54"/>
      <c r="K20" s="55"/>
      <c r="L20" s="55"/>
      <c r="M20" s="56"/>
      <c r="N20" s="54"/>
      <c r="O20" s="55"/>
      <c r="P20" s="55"/>
      <c r="Q20" s="56"/>
      <c r="R20" s="108"/>
      <c r="S20" s="55"/>
      <c r="T20" s="55"/>
      <c r="U20" s="56"/>
      <c r="V20" s="54">
        <v>15</v>
      </c>
      <c r="W20" s="55">
        <v>15</v>
      </c>
      <c r="X20" s="55">
        <v>20</v>
      </c>
      <c r="Y20" s="56">
        <v>2</v>
      </c>
      <c r="Z20" s="54"/>
      <c r="AA20" s="55"/>
      <c r="AB20" s="55"/>
      <c r="AC20" s="56"/>
      <c r="AD20" s="54"/>
      <c r="AE20" s="55"/>
      <c r="AF20" s="55"/>
      <c r="AG20" s="56"/>
      <c r="AH20" s="109" t="s">
        <v>16</v>
      </c>
    </row>
    <row r="21" spans="1:34">
      <c r="A21" s="61">
        <v>9</v>
      </c>
      <c r="B21" s="103" t="s">
        <v>33</v>
      </c>
      <c r="C21" s="47">
        <f t="shared" si="1"/>
        <v>15</v>
      </c>
      <c r="D21" s="48">
        <f t="shared" si="2"/>
        <v>15</v>
      </c>
      <c r="E21" s="49">
        <f t="shared" si="3"/>
        <v>30</v>
      </c>
      <c r="F21" s="50">
        <v>30</v>
      </c>
      <c r="G21" s="48">
        <f t="shared" si="4"/>
        <v>20</v>
      </c>
      <c r="H21" s="49">
        <f t="shared" si="5"/>
        <v>50</v>
      </c>
      <c r="I21" s="51">
        <f t="shared" si="6"/>
        <v>2</v>
      </c>
      <c r="J21" s="52"/>
      <c r="K21" s="48"/>
      <c r="L21" s="48"/>
      <c r="M21" s="53"/>
      <c r="N21" s="54"/>
      <c r="O21" s="55"/>
      <c r="P21" s="55"/>
      <c r="Q21" s="56"/>
      <c r="R21" s="52"/>
      <c r="S21" s="48"/>
      <c r="T21" s="48"/>
      <c r="U21" s="53"/>
      <c r="V21" s="54"/>
      <c r="W21" s="55"/>
      <c r="X21" s="55"/>
      <c r="Y21" s="56"/>
      <c r="Z21" s="52"/>
      <c r="AA21" s="48"/>
      <c r="AB21" s="48"/>
      <c r="AC21" s="53"/>
      <c r="AD21" s="52">
        <v>15</v>
      </c>
      <c r="AE21" s="48">
        <v>15</v>
      </c>
      <c r="AF21" s="48">
        <v>20</v>
      </c>
      <c r="AG21" s="53">
        <v>2</v>
      </c>
      <c r="AH21" s="60" t="s">
        <v>103</v>
      </c>
    </row>
    <row r="22" spans="1:34">
      <c r="A22" s="61">
        <v>10</v>
      </c>
      <c r="B22" s="46" t="s">
        <v>35</v>
      </c>
      <c r="C22" s="47">
        <f t="shared" si="1"/>
        <v>15</v>
      </c>
      <c r="D22" s="48">
        <f t="shared" si="2"/>
        <v>30</v>
      </c>
      <c r="E22" s="49">
        <f t="shared" si="3"/>
        <v>45</v>
      </c>
      <c r="F22" s="50">
        <v>45</v>
      </c>
      <c r="G22" s="48">
        <f t="shared" si="4"/>
        <v>30</v>
      </c>
      <c r="H22" s="49">
        <f t="shared" si="5"/>
        <v>75</v>
      </c>
      <c r="I22" s="51">
        <f t="shared" si="6"/>
        <v>3</v>
      </c>
      <c r="J22" s="52">
        <v>15</v>
      </c>
      <c r="K22" s="48">
        <v>30</v>
      </c>
      <c r="L22" s="48">
        <v>30</v>
      </c>
      <c r="M22" s="53">
        <v>3</v>
      </c>
      <c r="N22" s="54"/>
      <c r="O22" s="55"/>
      <c r="P22" s="55"/>
      <c r="Q22" s="56"/>
      <c r="R22" s="57"/>
      <c r="S22" s="48"/>
      <c r="T22" s="48"/>
      <c r="U22" s="53"/>
      <c r="V22" s="54"/>
      <c r="W22" s="55"/>
      <c r="X22" s="55"/>
      <c r="Y22" s="56"/>
      <c r="Z22" s="110"/>
      <c r="AA22" s="111"/>
      <c r="AB22" s="48"/>
      <c r="AC22" s="112"/>
      <c r="AD22" s="52"/>
      <c r="AE22" s="48"/>
      <c r="AF22" s="48"/>
      <c r="AG22" s="53"/>
      <c r="AH22" s="60" t="s">
        <v>28</v>
      </c>
    </row>
    <row r="23" spans="1:34">
      <c r="A23" s="61">
        <v>11</v>
      </c>
      <c r="B23" s="46" t="s">
        <v>36</v>
      </c>
      <c r="C23" s="47">
        <f>J23+N23+R23+V23+AD23+Z23</f>
        <v>15</v>
      </c>
      <c r="D23" s="48">
        <f>K23+O23+S23+W23+AA23+AE23</f>
        <v>15</v>
      </c>
      <c r="E23" s="49">
        <f t="shared" si="3"/>
        <v>30</v>
      </c>
      <c r="F23" s="50">
        <v>30</v>
      </c>
      <c r="G23" s="48">
        <f>L23+P23+T23+X23+AB23+AF23</f>
        <v>20</v>
      </c>
      <c r="H23" s="49">
        <f t="shared" si="5"/>
        <v>50</v>
      </c>
      <c r="I23" s="51">
        <f>M23+Q23+U23+Y23+AC23+AG23</f>
        <v>2</v>
      </c>
      <c r="J23" s="57"/>
      <c r="K23" s="48"/>
      <c r="L23" s="48"/>
      <c r="M23" s="53"/>
      <c r="N23" s="54">
        <v>15</v>
      </c>
      <c r="O23" s="55">
        <v>15</v>
      </c>
      <c r="P23" s="55">
        <v>20</v>
      </c>
      <c r="Q23" s="56">
        <v>2</v>
      </c>
      <c r="R23" s="57"/>
      <c r="S23" s="48"/>
      <c r="T23" s="48"/>
      <c r="U23" s="53"/>
      <c r="V23" s="54"/>
      <c r="W23" s="55"/>
      <c r="X23" s="55"/>
      <c r="Y23" s="56"/>
      <c r="Z23" s="110"/>
      <c r="AA23" s="111"/>
      <c r="AB23" s="48"/>
      <c r="AC23" s="112"/>
      <c r="AD23" s="52"/>
      <c r="AE23" s="48"/>
      <c r="AF23" s="48"/>
      <c r="AG23" s="53"/>
      <c r="AH23" s="60" t="s">
        <v>30</v>
      </c>
    </row>
    <row r="24" spans="1:34">
      <c r="A24" s="61">
        <v>12</v>
      </c>
      <c r="B24" s="46" t="s">
        <v>37</v>
      </c>
      <c r="C24" s="47">
        <f t="shared" si="1"/>
        <v>30</v>
      </c>
      <c r="D24" s="48">
        <f t="shared" si="2"/>
        <v>30</v>
      </c>
      <c r="E24" s="49">
        <f t="shared" si="3"/>
        <v>60</v>
      </c>
      <c r="F24" s="50">
        <v>60</v>
      </c>
      <c r="G24" s="48">
        <f t="shared" si="4"/>
        <v>40</v>
      </c>
      <c r="H24" s="49">
        <f t="shared" si="5"/>
        <v>100</v>
      </c>
      <c r="I24" s="51">
        <f t="shared" si="6"/>
        <v>4</v>
      </c>
      <c r="J24" s="52">
        <v>30</v>
      </c>
      <c r="K24" s="48">
        <v>30</v>
      </c>
      <c r="L24" s="48">
        <v>40</v>
      </c>
      <c r="M24" s="53">
        <v>4</v>
      </c>
      <c r="N24" s="54"/>
      <c r="O24" s="55"/>
      <c r="P24" s="55"/>
      <c r="Q24" s="56"/>
      <c r="R24" s="57"/>
      <c r="S24" s="48"/>
      <c r="T24" s="48"/>
      <c r="U24" s="53"/>
      <c r="V24" s="54"/>
      <c r="W24" s="55"/>
      <c r="X24" s="55"/>
      <c r="Y24" s="56"/>
      <c r="Z24" s="110"/>
      <c r="AA24" s="111"/>
      <c r="AB24" s="48"/>
      <c r="AC24" s="112"/>
      <c r="AD24" s="52"/>
      <c r="AE24" s="48"/>
      <c r="AF24" s="48"/>
      <c r="AG24" s="53"/>
      <c r="AH24" s="60" t="s">
        <v>28</v>
      </c>
    </row>
    <row r="25" spans="1:34">
      <c r="A25" s="61">
        <v>13</v>
      </c>
      <c r="B25" s="46" t="s">
        <v>38</v>
      </c>
      <c r="C25" s="47">
        <f t="shared" si="1"/>
        <v>30</v>
      </c>
      <c r="D25" s="48">
        <f t="shared" si="2"/>
        <v>30</v>
      </c>
      <c r="E25" s="49">
        <f t="shared" si="3"/>
        <v>60</v>
      </c>
      <c r="F25" s="50">
        <v>60</v>
      </c>
      <c r="G25" s="48">
        <f t="shared" si="4"/>
        <v>15</v>
      </c>
      <c r="H25" s="49">
        <f t="shared" si="5"/>
        <v>75</v>
      </c>
      <c r="I25" s="51">
        <f t="shared" si="6"/>
        <v>3</v>
      </c>
      <c r="J25" s="52"/>
      <c r="K25" s="48"/>
      <c r="L25" s="48"/>
      <c r="M25" s="53"/>
      <c r="N25" s="54">
        <v>30</v>
      </c>
      <c r="O25" s="55">
        <v>30</v>
      </c>
      <c r="P25" s="55">
        <v>15</v>
      </c>
      <c r="Q25" s="56">
        <v>3</v>
      </c>
      <c r="R25" s="57"/>
      <c r="S25" s="48"/>
      <c r="T25" s="48"/>
      <c r="U25" s="53"/>
      <c r="V25" s="54"/>
      <c r="W25" s="55"/>
      <c r="X25" s="55"/>
      <c r="Y25" s="56"/>
      <c r="Z25" s="110"/>
      <c r="AA25" s="111"/>
      <c r="AB25" s="48"/>
      <c r="AC25" s="112"/>
      <c r="AD25" s="52"/>
      <c r="AE25" s="48"/>
      <c r="AF25" s="48"/>
      <c r="AG25" s="53"/>
      <c r="AH25" s="60" t="s">
        <v>30</v>
      </c>
    </row>
    <row r="26" spans="1:34">
      <c r="A26" s="61">
        <v>14</v>
      </c>
      <c r="B26" s="46" t="s">
        <v>39</v>
      </c>
      <c r="C26" s="47">
        <f t="shared" si="1"/>
        <v>15</v>
      </c>
      <c r="D26" s="48">
        <f t="shared" si="2"/>
        <v>30</v>
      </c>
      <c r="E26" s="49">
        <f t="shared" si="3"/>
        <v>45</v>
      </c>
      <c r="F26" s="50">
        <v>45</v>
      </c>
      <c r="G26" s="48">
        <f t="shared" si="4"/>
        <v>30</v>
      </c>
      <c r="H26" s="49">
        <f t="shared" si="5"/>
        <v>75</v>
      </c>
      <c r="I26" s="51">
        <f t="shared" si="6"/>
        <v>3</v>
      </c>
      <c r="J26" s="52"/>
      <c r="K26" s="48"/>
      <c r="L26" s="48"/>
      <c r="M26" s="53"/>
      <c r="N26" s="54">
        <v>15</v>
      </c>
      <c r="O26" s="55">
        <v>30</v>
      </c>
      <c r="P26" s="55">
        <v>30</v>
      </c>
      <c r="Q26" s="56">
        <v>3</v>
      </c>
      <c r="R26" s="57"/>
      <c r="S26" s="48"/>
      <c r="T26" s="48"/>
      <c r="U26" s="53"/>
      <c r="V26" s="54"/>
      <c r="W26" s="55"/>
      <c r="X26" s="55"/>
      <c r="Y26" s="56"/>
      <c r="Z26" s="110"/>
      <c r="AA26" s="111"/>
      <c r="AB26" s="48"/>
      <c r="AC26" s="112"/>
      <c r="AD26" s="52"/>
      <c r="AE26" s="48"/>
      <c r="AF26" s="48"/>
      <c r="AG26" s="53"/>
      <c r="AH26" s="60" t="s">
        <v>30</v>
      </c>
    </row>
    <row r="27" spans="1:34">
      <c r="A27" s="61">
        <v>15</v>
      </c>
      <c r="B27" s="46" t="s">
        <v>40</v>
      </c>
      <c r="C27" s="47">
        <f t="shared" si="1"/>
        <v>30</v>
      </c>
      <c r="D27" s="48">
        <f t="shared" si="2"/>
        <v>30</v>
      </c>
      <c r="E27" s="49">
        <f t="shared" si="3"/>
        <v>60</v>
      </c>
      <c r="F27" s="50">
        <v>60</v>
      </c>
      <c r="G27" s="48">
        <f t="shared" si="4"/>
        <v>15</v>
      </c>
      <c r="H27" s="49">
        <f t="shared" si="5"/>
        <v>75</v>
      </c>
      <c r="I27" s="51">
        <f t="shared" si="6"/>
        <v>3</v>
      </c>
      <c r="J27" s="52">
        <v>30</v>
      </c>
      <c r="K27" s="48">
        <v>30</v>
      </c>
      <c r="L27" s="48">
        <v>15</v>
      </c>
      <c r="M27" s="53">
        <v>3</v>
      </c>
      <c r="N27" s="54"/>
      <c r="O27" s="55"/>
      <c r="P27" s="55"/>
      <c r="Q27" s="56"/>
      <c r="R27" s="57"/>
      <c r="S27" s="48"/>
      <c r="T27" s="48"/>
      <c r="U27" s="53"/>
      <c r="V27" s="54"/>
      <c r="W27" s="55"/>
      <c r="X27" s="55"/>
      <c r="Y27" s="56"/>
      <c r="Z27" s="110"/>
      <c r="AA27" s="111"/>
      <c r="AB27" s="48"/>
      <c r="AC27" s="112"/>
      <c r="AD27" s="52"/>
      <c r="AE27" s="48"/>
      <c r="AF27" s="48"/>
      <c r="AG27" s="53"/>
      <c r="AH27" s="60" t="s">
        <v>28</v>
      </c>
    </row>
    <row r="28" spans="1:34">
      <c r="A28" s="61">
        <v>16</v>
      </c>
      <c r="B28" s="46" t="s">
        <v>41</v>
      </c>
      <c r="C28" s="47">
        <f t="shared" si="1"/>
        <v>15</v>
      </c>
      <c r="D28" s="48">
        <f t="shared" si="2"/>
        <v>30</v>
      </c>
      <c r="E28" s="49">
        <f t="shared" si="3"/>
        <v>45</v>
      </c>
      <c r="F28" s="50">
        <v>45</v>
      </c>
      <c r="G28" s="48">
        <f t="shared" si="4"/>
        <v>30</v>
      </c>
      <c r="H28" s="49">
        <f t="shared" si="5"/>
        <v>75</v>
      </c>
      <c r="I28" s="51">
        <f t="shared" si="6"/>
        <v>3</v>
      </c>
      <c r="J28" s="52"/>
      <c r="K28" s="48"/>
      <c r="L28" s="48"/>
      <c r="M28" s="53"/>
      <c r="N28" s="54"/>
      <c r="O28" s="55"/>
      <c r="P28" s="55"/>
      <c r="Q28" s="56"/>
      <c r="R28" s="57">
        <v>15</v>
      </c>
      <c r="S28" s="48">
        <v>30</v>
      </c>
      <c r="T28" s="48">
        <v>30</v>
      </c>
      <c r="U28" s="53">
        <v>3</v>
      </c>
      <c r="V28" s="54"/>
      <c r="W28" s="55"/>
      <c r="X28" s="55"/>
      <c r="Y28" s="56"/>
      <c r="Z28" s="110"/>
      <c r="AA28" s="111"/>
      <c r="AB28" s="48"/>
      <c r="AC28" s="112"/>
      <c r="AD28" s="52"/>
      <c r="AE28" s="48"/>
      <c r="AF28" s="48"/>
      <c r="AG28" s="53"/>
      <c r="AH28" s="60" t="s">
        <v>42</v>
      </c>
    </row>
    <row r="29" spans="1:34">
      <c r="A29" s="61">
        <v>17</v>
      </c>
      <c r="B29" s="46" t="s">
        <v>43</v>
      </c>
      <c r="C29" s="47">
        <f t="shared" si="1"/>
        <v>30</v>
      </c>
      <c r="D29" s="48">
        <f t="shared" si="2"/>
        <v>15</v>
      </c>
      <c r="E29" s="49">
        <f t="shared" si="3"/>
        <v>45</v>
      </c>
      <c r="F29" s="50">
        <v>45</v>
      </c>
      <c r="G29" s="48">
        <f t="shared" si="4"/>
        <v>30</v>
      </c>
      <c r="H29" s="49">
        <f t="shared" si="5"/>
        <v>75</v>
      </c>
      <c r="I29" s="51">
        <f t="shared" si="6"/>
        <v>3</v>
      </c>
      <c r="J29" s="52"/>
      <c r="K29" s="48"/>
      <c r="L29" s="48"/>
      <c r="M29" s="53"/>
      <c r="N29" s="54"/>
      <c r="O29" s="55"/>
      <c r="P29" s="55"/>
      <c r="Q29" s="56"/>
      <c r="R29" s="52">
        <v>30</v>
      </c>
      <c r="S29" s="48">
        <v>15</v>
      </c>
      <c r="T29" s="48">
        <v>30</v>
      </c>
      <c r="U29" s="53">
        <v>3</v>
      </c>
      <c r="V29" s="54"/>
      <c r="W29" s="55"/>
      <c r="X29" s="55"/>
      <c r="Y29" s="56"/>
      <c r="Z29" s="110"/>
      <c r="AA29" s="111"/>
      <c r="AB29" s="48"/>
      <c r="AC29" s="112"/>
      <c r="AD29" s="52"/>
      <c r="AE29" s="48"/>
      <c r="AF29" s="48"/>
      <c r="AG29" s="53"/>
      <c r="AH29" s="60" t="s">
        <v>42</v>
      </c>
    </row>
    <row r="30" spans="1:34">
      <c r="A30" s="102">
        <v>18</v>
      </c>
      <c r="B30" s="103" t="s">
        <v>44</v>
      </c>
      <c r="C30" s="104">
        <f t="shared" si="1"/>
        <v>0</v>
      </c>
      <c r="D30" s="55">
        <f t="shared" si="2"/>
        <v>15</v>
      </c>
      <c r="E30" s="105">
        <f t="shared" si="3"/>
        <v>15</v>
      </c>
      <c r="F30" s="106">
        <v>15</v>
      </c>
      <c r="G30" s="55">
        <f t="shared" si="4"/>
        <v>10</v>
      </c>
      <c r="H30" s="105">
        <f t="shared" si="5"/>
        <v>25</v>
      </c>
      <c r="I30" s="107">
        <f t="shared" si="6"/>
        <v>1</v>
      </c>
      <c r="J30" s="113"/>
      <c r="K30" s="55"/>
      <c r="L30" s="55"/>
      <c r="M30" s="56"/>
      <c r="N30" s="54">
        <v>0</v>
      </c>
      <c r="O30" s="55">
        <v>15</v>
      </c>
      <c r="P30" s="55">
        <v>10</v>
      </c>
      <c r="Q30" s="56">
        <v>1</v>
      </c>
      <c r="R30" s="108"/>
      <c r="S30" s="55"/>
      <c r="T30" s="55"/>
      <c r="U30" s="56"/>
      <c r="V30" s="54"/>
      <c r="W30" s="55"/>
      <c r="X30" s="55"/>
      <c r="Y30" s="56"/>
      <c r="Z30" s="114"/>
      <c r="AA30" s="115"/>
      <c r="AB30" s="55"/>
      <c r="AC30" s="116"/>
      <c r="AD30" s="54"/>
      <c r="AE30" s="55"/>
      <c r="AF30" s="55"/>
      <c r="AG30" s="56"/>
      <c r="AH30" s="109" t="s">
        <v>20</v>
      </c>
    </row>
    <row r="31" spans="1:34">
      <c r="A31" s="61">
        <v>19</v>
      </c>
      <c r="B31" s="62" t="s">
        <v>45</v>
      </c>
      <c r="C31" s="47">
        <f t="shared" si="1"/>
        <v>15</v>
      </c>
      <c r="D31" s="48">
        <f t="shared" si="2"/>
        <v>15</v>
      </c>
      <c r="E31" s="49">
        <f t="shared" si="3"/>
        <v>30</v>
      </c>
      <c r="F31" s="50">
        <v>30</v>
      </c>
      <c r="G31" s="48">
        <f t="shared" si="4"/>
        <v>20</v>
      </c>
      <c r="H31" s="49">
        <f t="shared" si="5"/>
        <v>50</v>
      </c>
      <c r="I31" s="51">
        <f t="shared" si="6"/>
        <v>2</v>
      </c>
      <c r="J31" s="117"/>
      <c r="K31" s="48"/>
      <c r="L31" s="48"/>
      <c r="M31" s="53"/>
      <c r="N31" s="54"/>
      <c r="O31" s="55"/>
      <c r="P31" s="55"/>
      <c r="Q31" s="56"/>
      <c r="R31" s="52"/>
      <c r="S31" s="48"/>
      <c r="T31" s="48"/>
      <c r="U31" s="53"/>
      <c r="V31" s="54">
        <v>15</v>
      </c>
      <c r="W31" s="55">
        <v>15</v>
      </c>
      <c r="X31" s="55">
        <v>20</v>
      </c>
      <c r="Y31" s="56">
        <v>2</v>
      </c>
      <c r="Z31" s="110"/>
      <c r="AA31" s="111"/>
      <c r="AB31" s="48"/>
      <c r="AC31" s="112"/>
      <c r="AD31" s="52"/>
      <c r="AE31" s="48"/>
      <c r="AF31" s="48"/>
      <c r="AG31" s="53"/>
      <c r="AH31" s="60" t="s">
        <v>34</v>
      </c>
    </row>
    <row r="32" spans="1:34" ht="15" thickBot="1">
      <c r="A32" s="64">
        <v>20</v>
      </c>
      <c r="B32" s="118" t="s">
        <v>46</v>
      </c>
      <c r="C32" s="47">
        <f>J32+N32+R32+V32+AD32+Z32</f>
        <v>15</v>
      </c>
      <c r="D32" s="48">
        <f>K32+O32+S32+W32+AA32+AE32</f>
        <v>15</v>
      </c>
      <c r="E32" s="49">
        <f t="shared" si="3"/>
        <v>30</v>
      </c>
      <c r="F32" s="50">
        <v>30</v>
      </c>
      <c r="G32" s="48">
        <f>L32+P32+T32+X32+AB32+AF32</f>
        <v>20</v>
      </c>
      <c r="H32" s="49">
        <f t="shared" si="5"/>
        <v>50</v>
      </c>
      <c r="I32" s="51">
        <f>M32+Q32+U32+Y32+AC32+AG32</f>
        <v>2</v>
      </c>
      <c r="J32" s="117">
        <v>15</v>
      </c>
      <c r="K32" s="48">
        <v>15</v>
      </c>
      <c r="L32" s="48">
        <v>20</v>
      </c>
      <c r="M32" s="53">
        <v>2</v>
      </c>
      <c r="N32" s="54"/>
      <c r="O32" s="55"/>
      <c r="P32" s="55"/>
      <c r="Q32" s="56"/>
      <c r="R32" s="52"/>
      <c r="S32" s="48"/>
      <c r="T32" s="48"/>
      <c r="U32" s="53"/>
      <c r="V32" s="54"/>
      <c r="W32" s="55"/>
      <c r="X32" s="55"/>
      <c r="Y32" s="56"/>
      <c r="Z32" s="110"/>
      <c r="AA32" s="111"/>
      <c r="AB32" s="48"/>
      <c r="AC32" s="112"/>
      <c r="AD32" s="52"/>
      <c r="AE32" s="48"/>
      <c r="AF32" s="48"/>
      <c r="AG32" s="53"/>
      <c r="AH32" s="60" t="s">
        <v>22</v>
      </c>
    </row>
    <row r="33" spans="1:34" ht="15" thickBot="1">
      <c r="A33" s="78"/>
      <c r="B33" s="79" t="s">
        <v>47</v>
      </c>
      <c r="C33" s="80">
        <f t="shared" ref="C33:AG33" si="7">SUM(C18:C32)</f>
        <v>270</v>
      </c>
      <c r="D33" s="81">
        <f t="shared" si="7"/>
        <v>330</v>
      </c>
      <c r="E33" s="82">
        <f t="shared" si="7"/>
        <v>600</v>
      </c>
      <c r="F33" s="83">
        <f t="shared" si="7"/>
        <v>600</v>
      </c>
      <c r="G33" s="84">
        <f t="shared" si="7"/>
        <v>350</v>
      </c>
      <c r="H33" s="85">
        <f t="shared" si="7"/>
        <v>950</v>
      </c>
      <c r="I33" s="119">
        <f t="shared" si="7"/>
        <v>38</v>
      </c>
      <c r="J33" s="87">
        <f>SUM(J18:J32)</f>
        <v>105</v>
      </c>
      <c r="K33" s="81">
        <f>SUM(K18:K32)</f>
        <v>135</v>
      </c>
      <c r="L33" s="81">
        <f>SUM(L18:L32)</f>
        <v>135</v>
      </c>
      <c r="M33" s="88">
        <f>SUM(M18:M32)</f>
        <v>15</v>
      </c>
      <c r="N33" s="89">
        <f t="shared" si="7"/>
        <v>75</v>
      </c>
      <c r="O33" s="90">
        <f t="shared" si="7"/>
        <v>105</v>
      </c>
      <c r="P33" s="90">
        <f t="shared" si="7"/>
        <v>95</v>
      </c>
      <c r="Q33" s="91">
        <f t="shared" si="7"/>
        <v>11</v>
      </c>
      <c r="R33" s="92">
        <f t="shared" si="7"/>
        <v>45</v>
      </c>
      <c r="S33" s="81">
        <f t="shared" si="7"/>
        <v>45</v>
      </c>
      <c r="T33" s="81">
        <f t="shared" si="7"/>
        <v>60</v>
      </c>
      <c r="U33" s="88">
        <f t="shared" si="7"/>
        <v>6</v>
      </c>
      <c r="V33" s="89">
        <f t="shared" si="7"/>
        <v>30</v>
      </c>
      <c r="W33" s="90">
        <f t="shared" si="7"/>
        <v>30</v>
      </c>
      <c r="X33" s="90">
        <f t="shared" si="7"/>
        <v>40</v>
      </c>
      <c r="Y33" s="91">
        <f t="shared" si="7"/>
        <v>4</v>
      </c>
      <c r="Z33" s="87">
        <f t="shared" si="7"/>
        <v>0</v>
      </c>
      <c r="AA33" s="81">
        <f t="shared" si="7"/>
        <v>0</v>
      </c>
      <c r="AB33" s="81">
        <f t="shared" si="7"/>
        <v>0</v>
      </c>
      <c r="AC33" s="88">
        <f t="shared" si="7"/>
        <v>0</v>
      </c>
      <c r="AD33" s="87">
        <f t="shared" si="7"/>
        <v>15</v>
      </c>
      <c r="AE33" s="81">
        <f t="shared" si="7"/>
        <v>15</v>
      </c>
      <c r="AF33" s="81">
        <f t="shared" si="7"/>
        <v>20</v>
      </c>
      <c r="AG33" s="88">
        <f t="shared" si="7"/>
        <v>2</v>
      </c>
      <c r="AH33" s="96"/>
    </row>
    <row r="34" spans="1:34" ht="15" thickBot="1">
      <c r="A34" s="120"/>
      <c r="B34" s="26" t="s">
        <v>48</v>
      </c>
      <c r="C34" s="98"/>
      <c r="D34" s="98"/>
      <c r="E34" s="98"/>
      <c r="F34" s="27"/>
      <c r="G34" s="27"/>
      <c r="H34" s="27"/>
      <c r="I34" s="28"/>
      <c r="J34" s="27"/>
      <c r="K34" s="27"/>
      <c r="L34" s="27"/>
      <c r="M34" s="28"/>
      <c r="N34" s="29"/>
      <c r="O34" s="29"/>
      <c r="P34" s="29"/>
      <c r="Q34" s="30"/>
      <c r="R34" s="27"/>
      <c r="S34" s="27"/>
      <c r="T34" s="27"/>
      <c r="U34" s="28"/>
      <c r="V34" s="29"/>
      <c r="W34" s="29"/>
      <c r="X34" s="29"/>
      <c r="Y34" s="30"/>
      <c r="Z34" s="27"/>
      <c r="AA34" s="27"/>
      <c r="AB34" s="27"/>
      <c r="AC34" s="28"/>
      <c r="AD34" s="27"/>
      <c r="AE34" s="27"/>
      <c r="AF34" s="27"/>
      <c r="AG34" s="28"/>
      <c r="AH34" s="31"/>
    </row>
    <row r="35" spans="1:34">
      <c r="A35" s="61">
        <v>21</v>
      </c>
      <c r="B35" s="121" t="s">
        <v>49</v>
      </c>
      <c r="C35" s="34">
        <f t="shared" ref="C35:C48" si="8">J35+N35+R35+V35+AD35+Z35</f>
        <v>60</v>
      </c>
      <c r="D35" s="35">
        <f t="shared" ref="D35:D48" si="9">K35+O35+S35+W35+AA35+AE35</f>
        <v>225</v>
      </c>
      <c r="E35" s="36">
        <f t="shared" ref="E35:E48" si="10">SUM(C35:D35)</f>
        <v>285</v>
      </c>
      <c r="F35" s="37">
        <v>285</v>
      </c>
      <c r="G35" s="35">
        <f t="shared" ref="G35:G48" si="11">L35+P35+T35+X35+AB35+AF35</f>
        <v>90</v>
      </c>
      <c r="H35" s="36">
        <f t="shared" ref="H35:H48" si="12">F35+G35</f>
        <v>375</v>
      </c>
      <c r="I35" s="38">
        <f t="shared" ref="I35:I48" si="13">M35+Q35+U35+Y35+AC35+AG35</f>
        <v>15</v>
      </c>
      <c r="J35" s="39">
        <v>15</v>
      </c>
      <c r="K35" s="35">
        <v>30</v>
      </c>
      <c r="L35" s="35">
        <v>5</v>
      </c>
      <c r="M35" s="40">
        <v>2</v>
      </c>
      <c r="N35" s="41">
        <v>15</v>
      </c>
      <c r="O35" s="42">
        <v>30</v>
      </c>
      <c r="P35" s="42">
        <v>5</v>
      </c>
      <c r="Q35" s="43">
        <v>2</v>
      </c>
      <c r="R35" s="44">
        <v>15</v>
      </c>
      <c r="S35" s="35">
        <v>30</v>
      </c>
      <c r="T35" s="35">
        <v>5</v>
      </c>
      <c r="U35" s="40">
        <v>2</v>
      </c>
      <c r="V35" s="41">
        <v>15</v>
      </c>
      <c r="W35" s="42">
        <v>45</v>
      </c>
      <c r="X35" s="42">
        <v>15</v>
      </c>
      <c r="Y35" s="43">
        <v>3</v>
      </c>
      <c r="Z35" s="39"/>
      <c r="AA35" s="35">
        <v>45</v>
      </c>
      <c r="AB35" s="35">
        <v>30</v>
      </c>
      <c r="AC35" s="40">
        <v>3</v>
      </c>
      <c r="AD35" s="39"/>
      <c r="AE35" s="35">
        <v>45</v>
      </c>
      <c r="AF35" s="35">
        <v>30</v>
      </c>
      <c r="AG35" s="40">
        <v>3</v>
      </c>
      <c r="AH35" s="45" t="s">
        <v>120</v>
      </c>
    </row>
    <row r="36" spans="1:34">
      <c r="A36" s="61">
        <v>22</v>
      </c>
      <c r="B36" s="46" t="s">
        <v>50</v>
      </c>
      <c r="C36" s="47">
        <f t="shared" si="8"/>
        <v>45</v>
      </c>
      <c r="D36" s="48">
        <f t="shared" si="9"/>
        <v>180</v>
      </c>
      <c r="E36" s="49">
        <f t="shared" si="10"/>
        <v>225</v>
      </c>
      <c r="F36" s="50">
        <v>225</v>
      </c>
      <c r="G36" s="48">
        <f t="shared" si="11"/>
        <v>75</v>
      </c>
      <c r="H36" s="49">
        <f t="shared" si="12"/>
        <v>300</v>
      </c>
      <c r="I36" s="51">
        <f t="shared" si="13"/>
        <v>12</v>
      </c>
      <c r="J36" s="52">
        <v>15</v>
      </c>
      <c r="K36" s="48">
        <v>30</v>
      </c>
      <c r="L36" s="48">
        <v>5</v>
      </c>
      <c r="M36" s="53">
        <v>2</v>
      </c>
      <c r="N36" s="54">
        <v>15</v>
      </c>
      <c r="O36" s="55">
        <v>30</v>
      </c>
      <c r="P36" s="55">
        <v>5</v>
      </c>
      <c r="Q36" s="56">
        <v>2</v>
      </c>
      <c r="R36" s="57">
        <v>15</v>
      </c>
      <c r="S36" s="48">
        <v>30</v>
      </c>
      <c r="T36" s="48">
        <v>5</v>
      </c>
      <c r="U36" s="53">
        <v>2</v>
      </c>
      <c r="V36" s="54"/>
      <c r="W36" s="55">
        <v>45</v>
      </c>
      <c r="X36" s="55">
        <v>30</v>
      </c>
      <c r="Y36" s="56">
        <v>3</v>
      </c>
      <c r="Z36" s="110"/>
      <c r="AA36" s="111">
        <v>45</v>
      </c>
      <c r="AB36" s="48">
        <v>30</v>
      </c>
      <c r="AC36" s="112">
        <v>3</v>
      </c>
      <c r="AD36" s="52"/>
      <c r="AE36" s="48"/>
      <c r="AF36" s="48"/>
      <c r="AG36" s="53"/>
      <c r="AH36" s="60" t="s">
        <v>32</v>
      </c>
    </row>
    <row r="37" spans="1:34">
      <c r="A37" s="61">
        <v>23</v>
      </c>
      <c r="B37" s="62" t="s">
        <v>51</v>
      </c>
      <c r="C37" s="47">
        <f t="shared" si="8"/>
        <v>15</v>
      </c>
      <c r="D37" s="48">
        <f t="shared" si="9"/>
        <v>60</v>
      </c>
      <c r="E37" s="49">
        <f t="shared" si="10"/>
        <v>75</v>
      </c>
      <c r="F37" s="50">
        <v>75</v>
      </c>
      <c r="G37" s="48">
        <f t="shared" si="11"/>
        <v>50</v>
      </c>
      <c r="H37" s="49">
        <f t="shared" si="12"/>
        <v>125</v>
      </c>
      <c r="I37" s="51">
        <f t="shared" si="13"/>
        <v>5</v>
      </c>
      <c r="J37" s="52"/>
      <c r="K37" s="48"/>
      <c r="L37" s="48"/>
      <c r="M37" s="53"/>
      <c r="N37" s="54"/>
      <c r="O37" s="55"/>
      <c r="P37" s="55"/>
      <c r="Q37" s="56"/>
      <c r="R37" s="57">
        <v>15</v>
      </c>
      <c r="S37" s="48">
        <v>30</v>
      </c>
      <c r="T37" s="48">
        <v>30</v>
      </c>
      <c r="U37" s="53">
        <v>3</v>
      </c>
      <c r="V37" s="54">
        <v>0</v>
      </c>
      <c r="W37" s="55">
        <v>30</v>
      </c>
      <c r="X37" s="55">
        <v>20</v>
      </c>
      <c r="Y37" s="56">
        <v>2</v>
      </c>
      <c r="Z37" s="110"/>
      <c r="AA37" s="111"/>
      <c r="AB37" s="48"/>
      <c r="AC37" s="112"/>
      <c r="AD37" s="52"/>
      <c r="AE37" s="48"/>
      <c r="AF37" s="48"/>
      <c r="AG37" s="53"/>
      <c r="AH37" s="60" t="s">
        <v>16</v>
      </c>
    </row>
    <row r="38" spans="1:34">
      <c r="A38" s="61">
        <v>24</v>
      </c>
      <c r="B38" s="62" t="s">
        <v>52</v>
      </c>
      <c r="C38" s="47">
        <f t="shared" si="8"/>
        <v>15</v>
      </c>
      <c r="D38" s="48">
        <f t="shared" si="9"/>
        <v>30</v>
      </c>
      <c r="E38" s="49">
        <f t="shared" si="10"/>
        <v>45</v>
      </c>
      <c r="F38" s="50">
        <v>45</v>
      </c>
      <c r="G38" s="48">
        <f t="shared" si="11"/>
        <v>30</v>
      </c>
      <c r="H38" s="49">
        <f t="shared" si="12"/>
        <v>75</v>
      </c>
      <c r="I38" s="51">
        <f t="shared" si="13"/>
        <v>3</v>
      </c>
      <c r="J38" s="52"/>
      <c r="K38" s="48"/>
      <c r="L38" s="48"/>
      <c r="M38" s="53"/>
      <c r="N38" s="54"/>
      <c r="O38" s="55"/>
      <c r="P38" s="55"/>
      <c r="Q38" s="56"/>
      <c r="R38" s="57"/>
      <c r="S38" s="48"/>
      <c r="T38" s="48"/>
      <c r="U38" s="53"/>
      <c r="V38" s="54"/>
      <c r="W38" s="55"/>
      <c r="X38" s="55"/>
      <c r="Y38" s="56"/>
      <c r="Z38" s="110">
        <v>15</v>
      </c>
      <c r="AA38" s="111">
        <v>30</v>
      </c>
      <c r="AB38" s="48">
        <v>30</v>
      </c>
      <c r="AC38" s="112">
        <v>3</v>
      </c>
      <c r="AD38" s="52"/>
      <c r="AE38" s="48"/>
      <c r="AF38" s="48"/>
      <c r="AG38" s="53"/>
      <c r="AH38" s="60" t="s">
        <v>32</v>
      </c>
    </row>
    <row r="39" spans="1:34">
      <c r="A39" s="61">
        <v>25</v>
      </c>
      <c r="B39" s="62" t="s">
        <v>121</v>
      </c>
      <c r="C39" s="47">
        <f t="shared" si="8"/>
        <v>45</v>
      </c>
      <c r="D39" s="48">
        <f t="shared" si="9"/>
        <v>60</v>
      </c>
      <c r="E39" s="49">
        <f t="shared" si="10"/>
        <v>105</v>
      </c>
      <c r="F39" s="50">
        <v>105</v>
      </c>
      <c r="G39" s="48">
        <f t="shared" si="11"/>
        <v>45</v>
      </c>
      <c r="H39" s="49">
        <f t="shared" si="12"/>
        <v>150</v>
      </c>
      <c r="I39" s="51">
        <f t="shared" si="13"/>
        <v>6</v>
      </c>
      <c r="J39" s="52"/>
      <c r="K39" s="48"/>
      <c r="L39" s="48"/>
      <c r="M39" s="53"/>
      <c r="N39" s="54"/>
      <c r="O39" s="55"/>
      <c r="P39" s="55"/>
      <c r="Q39" s="56"/>
      <c r="R39" s="57">
        <v>30</v>
      </c>
      <c r="S39" s="48">
        <v>30</v>
      </c>
      <c r="T39" s="48">
        <v>15</v>
      </c>
      <c r="U39" s="53">
        <v>3</v>
      </c>
      <c r="V39" s="54">
        <v>15</v>
      </c>
      <c r="W39" s="55">
        <v>30</v>
      </c>
      <c r="X39" s="55">
        <v>30</v>
      </c>
      <c r="Y39" s="56">
        <v>3</v>
      </c>
      <c r="Z39" s="110"/>
      <c r="AA39" s="111"/>
      <c r="AB39" s="48"/>
      <c r="AC39" s="112"/>
      <c r="AD39" s="52"/>
      <c r="AE39" s="48"/>
      <c r="AF39" s="48"/>
      <c r="AG39" s="53"/>
      <c r="AH39" s="60" t="s">
        <v>16</v>
      </c>
    </row>
    <row r="40" spans="1:34">
      <c r="A40" s="61">
        <v>26</v>
      </c>
      <c r="B40" s="62" t="s">
        <v>53</v>
      </c>
      <c r="C40" s="47">
        <f t="shared" si="8"/>
        <v>15</v>
      </c>
      <c r="D40" s="48">
        <f t="shared" si="9"/>
        <v>30</v>
      </c>
      <c r="E40" s="49">
        <f t="shared" si="10"/>
        <v>45</v>
      </c>
      <c r="F40" s="50">
        <v>45</v>
      </c>
      <c r="G40" s="48">
        <f t="shared" si="11"/>
        <v>30</v>
      </c>
      <c r="H40" s="49">
        <f t="shared" si="12"/>
        <v>75</v>
      </c>
      <c r="I40" s="51">
        <f t="shared" si="13"/>
        <v>3</v>
      </c>
      <c r="J40" s="52"/>
      <c r="K40" s="48"/>
      <c r="L40" s="48"/>
      <c r="M40" s="53"/>
      <c r="N40" s="54">
        <v>15</v>
      </c>
      <c r="O40" s="55">
        <v>30</v>
      </c>
      <c r="P40" s="55">
        <v>30</v>
      </c>
      <c r="Q40" s="56">
        <v>3</v>
      </c>
      <c r="R40" s="57"/>
      <c r="S40" s="48"/>
      <c r="T40" s="48"/>
      <c r="U40" s="53"/>
      <c r="V40" s="54"/>
      <c r="W40" s="55"/>
      <c r="X40" s="55"/>
      <c r="Y40" s="56"/>
      <c r="Z40" s="110"/>
      <c r="AA40" s="111"/>
      <c r="AB40" s="48"/>
      <c r="AC40" s="112"/>
      <c r="AD40" s="52"/>
      <c r="AE40" s="48"/>
      <c r="AF40" s="48"/>
      <c r="AG40" s="53"/>
      <c r="AH40" s="60" t="s">
        <v>20</v>
      </c>
    </row>
    <row r="41" spans="1:34">
      <c r="A41" s="61">
        <v>27</v>
      </c>
      <c r="B41" s="62" t="s">
        <v>54</v>
      </c>
      <c r="C41" s="47">
        <f t="shared" si="8"/>
        <v>15</v>
      </c>
      <c r="D41" s="48">
        <f t="shared" si="9"/>
        <v>15</v>
      </c>
      <c r="E41" s="49">
        <f t="shared" si="10"/>
        <v>30</v>
      </c>
      <c r="F41" s="50">
        <v>30</v>
      </c>
      <c r="G41" s="48">
        <f t="shared" si="11"/>
        <v>20</v>
      </c>
      <c r="H41" s="49">
        <f t="shared" si="12"/>
        <v>50</v>
      </c>
      <c r="I41" s="51">
        <f t="shared" si="13"/>
        <v>2</v>
      </c>
      <c r="J41" s="52"/>
      <c r="K41" s="48"/>
      <c r="L41" s="48"/>
      <c r="M41" s="53"/>
      <c r="N41" s="114">
        <v>15</v>
      </c>
      <c r="O41" s="115">
        <v>15</v>
      </c>
      <c r="P41" s="55">
        <v>20</v>
      </c>
      <c r="Q41" s="116">
        <v>2</v>
      </c>
      <c r="R41" s="57"/>
      <c r="S41" s="48"/>
      <c r="T41" s="48"/>
      <c r="U41" s="53"/>
      <c r="V41" s="54"/>
      <c r="W41" s="55"/>
      <c r="X41" s="55"/>
      <c r="Y41" s="56"/>
      <c r="Z41" s="110"/>
      <c r="AA41" s="111"/>
      <c r="AB41" s="48"/>
      <c r="AC41" s="112"/>
      <c r="AD41" s="110"/>
      <c r="AE41" s="111"/>
      <c r="AF41" s="48"/>
      <c r="AG41" s="112"/>
      <c r="AH41" s="60" t="s">
        <v>20</v>
      </c>
    </row>
    <row r="42" spans="1:34">
      <c r="A42" s="61">
        <v>28</v>
      </c>
      <c r="B42" s="62" t="s">
        <v>55</v>
      </c>
      <c r="C42" s="47">
        <f t="shared" si="8"/>
        <v>15</v>
      </c>
      <c r="D42" s="48">
        <f t="shared" si="9"/>
        <v>15</v>
      </c>
      <c r="E42" s="49">
        <f t="shared" si="10"/>
        <v>30</v>
      </c>
      <c r="F42" s="57">
        <v>30</v>
      </c>
      <c r="G42" s="48">
        <f t="shared" si="11"/>
        <v>20</v>
      </c>
      <c r="H42" s="49">
        <f t="shared" si="12"/>
        <v>50</v>
      </c>
      <c r="I42" s="51">
        <f t="shared" si="13"/>
        <v>2</v>
      </c>
      <c r="J42" s="52"/>
      <c r="K42" s="48"/>
      <c r="L42" s="48"/>
      <c r="M42" s="53"/>
      <c r="N42" s="54"/>
      <c r="O42" s="55"/>
      <c r="P42" s="55"/>
      <c r="Q42" s="56"/>
      <c r="R42" s="57"/>
      <c r="S42" s="48"/>
      <c r="T42" s="48"/>
      <c r="U42" s="53"/>
      <c r="V42" s="54">
        <v>15</v>
      </c>
      <c r="W42" s="55">
        <v>15</v>
      </c>
      <c r="X42" s="55">
        <v>20</v>
      </c>
      <c r="Y42" s="56">
        <v>2</v>
      </c>
      <c r="Z42" s="52"/>
      <c r="AA42" s="48"/>
      <c r="AB42" s="48"/>
      <c r="AC42" s="53"/>
      <c r="AD42" s="52"/>
      <c r="AE42" s="48"/>
      <c r="AF42" s="48"/>
      <c r="AG42" s="53"/>
      <c r="AH42" s="60" t="s">
        <v>34</v>
      </c>
    </row>
    <row r="43" spans="1:34">
      <c r="A43" s="61">
        <v>29</v>
      </c>
      <c r="B43" s="62" t="s">
        <v>57</v>
      </c>
      <c r="C43" s="47">
        <f t="shared" si="8"/>
        <v>15</v>
      </c>
      <c r="D43" s="48">
        <f t="shared" si="9"/>
        <v>15</v>
      </c>
      <c r="E43" s="49">
        <f t="shared" si="10"/>
        <v>30</v>
      </c>
      <c r="F43" s="57">
        <v>30</v>
      </c>
      <c r="G43" s="48">
        <f t="shared" si="11"/>
        <v>20</v>
      </c>
      <c r="H43" s="49">
        <f t="shared" si="12"/>
        <v>50</v>
      </c>
      <c r="I43" s="51">
        <f t="shared" si="13"/>
        <v>2</v>
      </c>
      <c r="J43" s="52"/>
      <c r="K43" s="48"/>
      <c r="L43" s="48"/>
      <c r="M43" s="53"/>
      <c r="N43" s="54"/>
      <c r="O43" s="55"/>
      <c r="P43" s="55"/>
      <c r="Q43" s="56"/>
      <c r="R43" s="57"/>
      <c r="S43" s="48"/>
      <c r="T43" s="48"/>
      <c r="U43" s="53"/>
      <c r="V43" s="54">
        <v>15</v>
      </c>
      <c r="W43" s="55">
        <v>15</v>
      </c>
      <c r="X43" s="55">
        <v>20</v>
      </c>
      <c r="Y43" s="56">
        <v>2</v>
      </c>
      <c r="Z43" s="52"/>
      <c r="AA43" s="48"/>
      <c r="AB43" s="48"/>
      <c r="AC43" s="53"/>
      <c r="AD43" s="52"/>
      <c r="AE43" s="48"/>
      <c r="AF43" s="48"/>
      <c r="AG43" s="53"/>
      <c r="AH43" s="60" t="s">
        <v>34</v>
      </c>
    </row>
    <row r="44" spans="1:34">
      <c r="A44" s="61">
        <v>30</v>
      </c>
      <c r="B44" s="62" t="s">
        <v>58</v>
      </c>
      <c r="C44" s="47">
        <f t="shared" si="8"/>
        <v>15</v>
      </c>
      <c r="D44" s="48">
        <f t="shared" si="9"/>
        <v>15</v>
      </c>
      <c r="E44" s="49">
        <f t="shared" si="10"/>
        <v>30</v>
      </c>
      <c r="F44" s="50">
        <v>30</v>
      </c>
      <c r="G44" s="48">
        <f t="shared" si="11"/>
        <v>20</v>
      </c>
      <c r="H44" s="49">
        <f t="shared" si="12"/>
        <v>50</v>
      </c>
      <c r="I44" s="51">
        <f t="shared" si="13"/>
        <v>2</v>
      </c>
      <c r="J44" s="52"/>
      <c r="K44" s="48"/>
      <c r="L44" s="48"/>
      <c r="M44" s="53"/>
      <c r="N44" s="54"/>
      <c r="O44" s="55"/>
      <c r="P44" s="55"/>
      <c r="Q44" s="56"/>
      <c r="R44" s="52">
        <v>15</v>
      </c>
      <c r="S44" s="48">
        <v>15</v>
      </c>
      <c r="T44" s="48">
        <v>20</v>
      </c>
      <c r="U44" s="53">
        <v>2</v>
      </c>
      <c r="V44" s="54"/>
      <c r="W44" s="55"/>
      <c r="X44" s="55"/>
      <c r="Y44" s="56"/>
      <c r="Z44" s="110"/>
      <c r="AA44" s="111"/>
      <c r="AB44" s="48"/>
      <c r="AC44" s="112"/>
      <c r="AD44" s="52"/>
      <c r="AE44" s="48"/>
      <c r="AF44" s="48"/>
      <c r="AG44" s="53"/>
      <c r="AH44" s="60" t="s">
        <v>24</v>
      </c>
    </row>
    <row r="45" spans="1:34" ht="14" customHeight="1">
      <c r="A45" s="61">
        <v>31</v>
      </c>
      <c r="B45" s="62" t="s">
        <v>59</v>
      </c>
      <c r="C45" s="47">
        <f t="shared" si="8"/>
        <v>15</v>
      </c>
      <c r="D45" s="48">
        <f t="shared" si="9"/>
        <v>15</v>
      </c>
      <c r="E45" s="49">
        <f t="shared" si="10"/>
        <v>30</v>
      </c>
      <c r="F45" s="50">
        <v>30</v>
      </c>
      <c r="G45" s="48">
        <f t="shared" si="11"/>
        <v>20</v>
      </c>
      <c r="H45" s="49">
        <f t="shared" si="12"/>
        <v>50</v>
      </c>
      <c r="I45" s="51">
        <f t="shared" si="13"/>
        <v>2</v>
      </c>
      <c r="J45" s="52"/>
      <c r="K45" s="48"/>
      <c r="L45" s="48"/>
      <c r="M45" s="53"/>
      <c r="N45" s="54"/>
      <c r="O45" s="55"/>
      <c r="P45" s="55"/>
      <c r="Q45" s="56"/>
      <c r="R45" s="52">
        <v>15</v>
      </c>
      <c r="S45" s="48">
        <v>15</v>
      </c>
      <c r="T45" s="48">
        <v>20</v>
      </c>
      <c r="U45" s="53">
        <v>2</v>
      </c>
      <c r="V45" s="54"/>
      <c r="W45" s="55"/>
      <c r="X45" s="55"/>
      <c r="Y45" s="56"/>
      <c r="Z45" s="110"/>
      <c r="AA45" s="111"/>
      <c r="AB45" s="48"/>
      <c r="AC45" s="112"/>
      <c r="AD45" s="52"/>
      <c r="AE45" s="48"/>
      <c r="AF45" s="48"/>
      <c r="AG45" s="53"/>
      <c r="AH45" s="60" t="s">
        <v>24</v>
      </c>
    </row>
    <row r="46" spans="1:34">
      <c r="A46" s="61">
        <v>32</v>
      </c>
      <c r="B46" s="62" t="s">
        <v>60</v>
      </c>
      <c r="C46" s="47">
        <f t="shared" si="8"/>
        <v>0</v>
      </c>
      <c r="D46" s="48">
        <f t="shared" si="9"/>
        <v>30</v>
      </c>
      <c r="E46" s="49">
        <f t="shared" si="10"/>
        <v>30</v>
      </c>
      <c r="F46" s="50">
        <v>30</v>
      </c>
      <c r="G46" s="48">
        <f t="shared" si="11"/>
        <v>20</v>
      </c>
      <c r="H46" s="49">
        <f t="shared" si="12"/>
        <v>50</v>
      </c>
      <c r="I46" s="51">
        <f t="shared" si="13"/>
        <v>2</v>
      </c>
      <c r="J46" s="52"/>
      <c r="K46" s="48"/>
      <c r="L46" s="48"/>
      <c r="M46" s="53"/>
      <c r="N46" s="114"/>
      <c r="O46" s="55">
        <v>15</v>
      </c>
      <c r="P46" s="55">
        <v>10</v>
      </c>
      <c r="Q46" s="56">
        <v>1</v>
      </c>
      <c r="R46" s="57"/>
      <c r="S46" s="48">
        <v>15</v>
      </c>
      <c r="T46" s="48">
        <v>10</v>
      </c>
      <c r="U46" s="53">
        <v>1</v>
      </c>
      <c r="V46" s="114"/>
      <c r="W46" s="55"/>
      <c r="X46" s="55"/>
      <c r="Y46" s="56"/>
      <c r="Z46" s="110"/>
      <c r="AA46" s="48"/>
      <c r="AB46" s="48"/>
      <c r="AC46" s="53"/>
      <c r="AD46" s="52"/>
      <c r="AE46" s="48"/>
      <c r="AF46" s="48"/>
      <c r="AG46" s="53"/>
      <c r="AH46" s="60" t="s">
        <v>61</v>
      </c>
    </row>
    <row r="47" spans="1:34">
      <c r="A47" s="61">
        <v>33</v>
      </c>
      <c r="B47" s="62" t="s">
        <v>62</v>
      </c>
      <c r="C47" s="47">
        <f t="shared" si="8"/>
        <v>15</v>
      </c>
      <c r="D47" s="48">
        <f t="shared" si="9"/>
        <v>30</v>
      </c>
      <c r="E47" s="49">
        <f t="shared" si="10"/>
        <v>45</v>
      </c>
      <c r="F47" s="50">
        <v>45</v>
      </c>
      <c r="G47" s="48">
        <f t="shared" si="11"/>
        <v>30</v>
      </c>
      <c r="H47" s="49">
        <f t="shared" si="12"/>
        <v>75</v>
      </c>
      <c r="I47" s="51">
        <f t="shared" si="13"/>
        <v>3</v>
      </c>
      <c r="J47" s="52"/>
      <c r="K47" s="48"/>
      <c r="L47" s="48"/>
      <c r="M47" s="53"/>
      <c r="N47" s="54"/>
      <c r="O47" s="55"/>
      <c r="P47" s="55"/>
      <c r="Q47" s="56"/>
      <c r="R47" s="57"/>
      <c r="S47" s="48"/>
      <c r="T47" s="48"/>
      <c r="U47" s="53"/>
      <c r="V47" s="54"/>
      <c r="W47" s="55"/>
      <c r="X47" s="55"/>
      <c r="Y47" s="56"/>
      <c r="Z47" s="52"/>
      <c r="AA47" s="48"/>
      <c r="AB47" s="48"/>
      <c r="AC47" s="53"/>
      <c r="AD47" s="52">
        <v>15</v>
      </c>
      <c r="AE47" s="48">
        <v>30</v>
      </c>
      <c r="AF47" s="48">
        <v>30</v>
      </c>
      <c r="AG47" s="53">
        <v>3</v>
      </c>
      <c r="AH47" s="60" t="s">
        <v>120</v>
      </c>
    </row>
    <row r="48" spans="1:34" ht="15" thickBot="1">
      <c r="A48" s="64">
        <v>34</v>
      </c>
      <c r="B48" s="65" t="s">
        <v>63</v>
      </c>
      <c r="C48" s="66">
        <f t="shared" si="8"/>
        <v>15</v>
      </c>
      <c r="D48" s="67">
        <f t="shared" si="9"/>
        <v>15</v>
      </c>
      <c r="E48" s="68">
        <f t="shared" si="10"/>
        <v>30</v>
      </c>
      <c r="F48" s="69">
        <v>30</v>
      </c>
      <c r="G48" s="67">
        <f t="shared" si="11"/>
        <v>20</v>
      </c>
      <c r="H48" s="68">
        <f t="shared" si="12"/>
        <v>50</v>
      </c>
      <c r="I48" s="70">
        <f t="shared" si="13"/>
        <v>2</v>
      </c>
      <c r="J48" s="71"/>
      <c r="K48" s="67"/>
      <c r="L48" s="67"/>
      <c r="M48" s="72"/>
      <c r="N48" s="73"/>
      <c r="O48" s="74"/>
      <c r="P48" s="74"/>
      <c r="Q48" s="75"/>
      <c r="R48" s="76"/>
      <c r="S48" s="67"/>
      <c r="T48" s="67"/>
      <c r="U48" s="72"/>
      <c r="V48" s="73"/>
      <c r="W48" s="74"/>
      <c r="X48" s="74"/>
      <c r="Y48" s="75"/>
      <c r="Z48" s="52">
        <v>15</v>
      </c>
      <c r="AA48" s="48">
        <v>15</v>
      </c>
      <c r="AB48" s="48">
        <v>20</v>
      </c>
      <c r="AC48" s="53">
        <v>2</v>
      </c>
      <c r="AD48" s="71"/>
      <c r="AE48" s="67"/>
      <c r="AF48" s="67"/>
      <c r="AG48" s="72"/>
      <c r="AH48" s="77" t="s">
        <v>56</v>
      </c>
    </row>
    <row r="49" spans="1:129" ht="15" thickBot="1">
      <c r="A49" s="78"/>
      <c r="B49" s="79" t="s">
        <v>64</v>
      </c>
      <c r="C49" s="80">
        <f t="shared" ref="C49:AG49" si="14">SUM(C35:C48)</f>
        <v>300</v>
      </c>
      <c r="D49" s="81">
        <f t="shared" si="14"/>
        <v>735</v>
      </c>
      <c r="E49" s="82">
        <f t="shared" si="14"/>
        <v>1035</v>
      </c>
      <c r="F49" s="92">
        <f t="shared" si="14"/>
        <v>1035</v>
      </c>
      <c r="G49" s="81">
        <f t="shared" si="14"/>
        <v>490</v>
      </c>
      <c r="H49" s="82">
        <f t="shared" si="14"/>
        <v>1525</v>
      </c>
      <c r="I49" s="119">
        <f t="shared" si="14"/>
        <v>61</v>
      </c>
      <c r="J49" s="87">
        <f t="shared" si="14"/>
        <v>30</v>
      </c>
      <c r="K49" s="81">
        <f t="shared" si="14"/>
        <v>60</v>
      </c>
      <c r="L49" s="81">
        <f t="shared" si="14"/>
        <v>10</v>
      </c>
      <c r="M49" s="88">
        <f t="shared" si="14"/>
        <v>4</v>
      </c>
      <c r="N49" s="89">
        <f t="shared" si="14"/>
        <v>60</v>
      </c>
      <c r="O49" s="90">
        <f t="shared" si="14"/>
        <v>120</v>
      </c>
      <c r="P49" s="90">
        <f t="shared" si="14"/>
        <v>70</v>
      </c>
      <c r="Q49" s="91">
        <f t="shared" si="14"/>
        <v>10</v>
      </c>
      <c r="R49" s="92">
        <f t="shared" si="14"/>
        <v>105</v>
      </c>
      <c r="S49" s="81">
        <f t="shared" si="14"/>
        <v>165</v>
      </c>
      <c r="T49" s="81">
        <f t="shared" si="14"/>
        <v>105</v>
      </c>
      <c r="U49" s="88">
        <f t="shared" si="14"/>
        <v>15</v>
      </c>
      <c r="V49" s="89">
        <f t="shared" si="14"/>
        <v>60</v>
      </c>
      <c r="W49" s="90">
        <f t="shared" si="14"/>
        <v>180</v>
      </c>
      <c r="X49" s="90">
        <f t="shared" si="14"/>
        <v>135</v>
      </c>
      <c r="Y49" s="91">
        <f t="shared" si="14"/>
        <v>15</v>
      </c>
      <c r="Z49" s="87">
        <f t="shared" si="14"/>
        <v>30</v>
      </c>
      <c r="AA49" s="81">
        <f t="shared" si="14"/>
        <v>135</v>
      </c>
      <c r="AB49" s="81">
        <f t="shared" si="14"/>
        <v>110</v>
      </c>
      <c r="AC49" s="88">
        <f t="shared" si="14"/>
        <v>11</v>
      </c>
      <c r="AD49" s="87">
        <f t="shared" si="14"/>
        <v>15</v>
      </c>
      <c r="AE49" s="81">
        <f t="shared" si="14"/>
        <v>75</v>
      </c>
      <c r="AF49" s="81">
        <f t="shared" si="14"/>
        <v>60</v>
      </c>
      <c r="AG49" s="88">
        <f t="shared" si="14"/>
        <v>6</v>
      </c>
      <c r="AH49" s="96"/>
    </row>
    <row r="50" spans="1:129" ht="15" thickBot="1">
      <c r="A50" s="122"/>
      <c r="B50" s="123" t="s">
        <v>65</v>
      </c>
      <c r="C50" s="124"/>
      <c r="D50" s="124"/>
      <c r="E50" s="124"/>
      <c r="F50" s="29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30"/>
      <c r="V50" s="29"/>
      <c r="W50" s="29"/>
      <c r="X50" s="29"/>
      <c r="Y50" s="30"/>
      <c r="Z50" s="29"/>
      <c r="AA50" s="29"/>
      <c r="AB50" s="29"/>
      <c r="AC50" s="30"/>
      <c r="AD50" s="29"/>
      <c r="AE50" s="29"/>
      <c r="AF50" s="29"/>
      <c r="AG50" s="30"/>
      <c r="AH50" s="125"/>
    </row>
    <row r="51" spans="1:129" s="137" customFormat="1" ht="15" thickBot="1">
      <c r="A51" s="126" t="s">
        <v>66</v>
      </c>
      <c r="B51" s="127" t="s">
        <v>67</v>
      </c>
      <c r="C51" s="128"/>
      <c r="D51" s="129"/>
      <c r="E51" s="130"/>
      <c r="F51" s="131"/>
      <c r="G51" s="132"/>
      <c r="H51" s="133"/>
      <c r="I51" s="134"/>
      <c r="J51" s="135"/>
      <c r="K51" s="132"/>
      <c r="L51" s="132"/>
      <c r="M51" s="136"/>
      <c r="N51" s="135"/>
      <c r="O51" s="132"/>
      <c r="P51" s="132"/>
      <c r="Q51" s="136"/>
      <c r="R51" s="131"/>
      <c r="S51" s="132"/>
      <c r="T51" s="132"/>
      <c r="U51" s="136"/>
      <c r="V51" s="135"/>
      <c r="W51" s="132"/>
      <c r="X51" s="132"/>
      <c r="Y51" s="136"/>
      <c r="Z51" s="135"/>
      <c r="AA51" s="132"/>
      <c r="AB51" s="132"/>
      <c r="AC51" s="136"/>
      <c r="AD51" s="135"/>
      <c r="AE51" s="132"/>
      <c r="AF51" s="132"/>
      <c r="AG51" s="136"/>
      <c r="AH51" s="247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</row>
    <row r="52" spans="1:129" s="137" customFormat="1">
      <c r="A52" s="138" t="s">
        <v>68</v>
      </c>
      <c r="B52" s="139" t="s">
        <v>69</v>
      </c>
      <c r="C52" s="140">
        <f>J52+N52+R52+V52+AD52+Z52</f>
        <v>15</v>
      </c>
      <c r="D52" s="74">
        <f>K52+O52+S52+W52+AA52+AE52</f>
        <v>15</v>
      </c>
      <c r="E52" s="141">
        <f>SUM(C52:D52)</f>
        <v>30</v>
      </c>
      <c r="F52" s="142">
        <v>30</v>
      </c>
      <c r="G52" s="74">
        <f>L52+P52+T52+X52+AB52+AF52</f>
        <v>20</v>
      </c>
      <c r="H52" s="141">
        <f>F52+G52</f>
        <v>50</v>
      </c>
      <c r="I52" s="143">
        <f>M52+Q52+U52+Y52+AC52+AG52</f>
        <v>2</v>
      </c>
      <c r="J52" s="73"/>
      <c r="K52" s="74"/>
      <c r="L52" s="74"/>
      <c r="M52" s="75"/>
      <c r="N52" s="73"/>
      <c r="O52" s="74"/>
      <c r="P52" s="74"/>
      <c r="Q52" s="75"/>
      <c r="R52" s="142"/>
      <c r="S52" s="74"/>
      <c r="T52" s="74"/>
      <c r="U52" s="75"/>
      <c r="V52" s="73"/>
      <c r="W52" s="74"/>
      <c r="X52" s="74"/>
      <c r="Y52" s="75"/>
      <c r="Z52" s="73">
        <v>15</v>
      </c>
      <c r="AA52" s="74">
        <v>15</v>
      </c>
      <c r="AB52" s="74">
        <v>20</v>
      </c>
      <c r="AC52" s="75">
        <v>2</v>
      </c>
      <c r="AD52" s="73"/>
      <c r="AE52" s="74"/>
      <c r="AF52" s="74"/>
      <c r="AG52" s="75"/>
      <c r="AH52" s="163" t="s">
        <v>56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</row>
    <row r="53" spans="1:129" s="137" customFormat="1">
      <c r="A53" s="144" t="s">
        <v>70</v>
      </c>
      <c r="B53" s="145" t="s">
        <v>71</v>
      </c>
      <c r="C53" s="104">
        <f>J53+N53+R53+V53+AD53+Z53</f>
        <v>15</v>
      </c>
      <c r="D53" s="55">
        <f>K53+O53+S53+W53+AA53+AE53</f>
        <v>30</v>
      </c>
      <c r="E53" s="105">
        <f>SUM(C53:D53)</f>
        <v>45</v>
      </c>
      <c r="F53" s="108">
        <v>45</v>
      </c>
      <c r="G53" s="55">
        <f>L53+P53+T53+X53+AB53+AF53</f>
        <v>30</v>
      </c>
      <c r="H53" s="105">
        <f>F53+G53</f>
        <v>75</v>
      </c>
      <c r="I53" s="107">
        <f>M53+Q53+U53+Y53+AC53+AG53</f>
        <v>3</v>
      </c>
      <c r="J53" s="54"/>
      <c r="K53" s="55"/>
      <c r="L53" s="55"/>
      <c r="M53" s="56"/>
      <c r="N53" s="54"/>
      <c r="O53" s="55"/>
      <c r="P53" s="55"/>
      <c r="Q53" s="56"/>
      <c r="R53" s="108"/>
      <c r="S53" s="55"/>
      <c r="T53" s="55"/>
      <c r="U53" s="56"/>
      <c r="V53" s="54"/>
      <c r="W53" s="55"/>
      <c r="X53" s="55"/>
      <c r="Y53" s="56"/>
      <c r="Z53" s="54">
        <v>15</v>
      </c>
      <c r="AA53" s="55">
        <v>30</v>
      </c>
      <c r="AB53" s="55">
        <v>30</v>
      </c>
      <c r="AC53" s="56">
        <v>3</v>
      </c>
      <c r="AD53" s="54"/>
      <c r="AE53" s="55"/>
      <c r="AF53" s="55"/>
      <c r="AG53" s="56"/>
      <c r="AH53" s="109" t="s">
        <v>56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</row>
    <row r="54" spans="1:129" s="137" customFormat="1">
      <c r="A54" s="144" t="s">
        <v>72</v>
      </c>
      <c r="B54" s="145" t="s">
        <v>73</v>
      </c>
      <c r="C54" s="104">
        <f>J54+N54+R54+V54+AD54+Z54</f>
        <v>15</v>
      </c>
      <c r="D54" s="55">
        <f>K54+O54+S54+W54+AA54+AE54</f>
        <v>15</v>
      </c>
      <c r="E54" s="105">
        <f>SUM(C54:D54)</f>
        <v>30</v>
      </c>
      <c r="F54" s="108">
        <v>30</v>
      </c>
      <c r="G54" s="55">
        <f>L54+P54+T54+X54+AB54+AF54</f>
        <v>20</v>
      </c>
      <c r="H54" s="105">
        <f>F54+G54</f>
        <v>50</v>
      </c>
      <c r="I54" s="107">
        <f>M54+Q54+U54+Y54+AC54+AG54</f>
        <v>2</v>
      </c>
      <c r="J54" s="54"/>
      <c r="K54" s="55"/>
      <c r="L54" s="55"/>
      <c r="M54" s="56"/>
      <c r="N54" s="54"/>
      <c r="O54" s="55"/>
      <c r="P54" s="55"/>
      <c r="Q54" s="56"/>
      <c r="R54" s="108"/>
      <c r="S54" s="55"/>
      <c r="T54" s="55"/>
      <c r="U54" s="56"/>
      <c r="V54" s="54"/>
      <c r="W54" s="55"/>
      <c r="X54" s="55"/>
      <c r="Y54" s="56"/>
      <c r="Z54" s="54"/>
      <c r="AA54" s="55"/>
      <c r="AB54" s="55"/>
      <c r="AC54" s="56"/>
      <c r="AD54" s="54">
        <v>15</v>
      </c>
      <c r="AE54" s="55">
        <v>15</v>
      </c>
      <c r="AF54" s="55">
        <v>20</v>
      </c>
      <c r="AG54" s="56">
        <v>2</v>
      </c>
      <c r="AH54" s="109" t="s">
        <v>103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</row>
    <row r="55" spans="1:129" s="137" customFormat="1" ht="15" thickBot="1">
      <c r="A55" s="138" t="s">
        <v>74</v>
      </c>
      <c r="B55" s="146" t="s">
        <v>75</v>
      </c>
      <c r="C55" s="140">
        <f>J55+N55+R55+V55+AD55+Z55</f>
        <v>15</v>
      </c>
      <c r="D55" s="74">
        <f>K55+O55+S55+W55+AA55+AE55</f>
        <v>30</v>
      </c>
      <c r="E55" s="141">
        <f>SUM(C55:D55)</f>
        <v>45</v>
      </c>
      <c r="F55" s="142">
        <v>45</v>
      </c>
      <c r="G55" s="74">
        <f>L55+P55+T55+X55+AB55+AF55</f>
        <v>30</v>
      </c>
      <c r="H55" s="141">
        <f>F55+G55</f>
        <v>75</v>
      </c>
      <c r="I55" s="143">
        <f>M55+Q55+U55+Y55+AC55+AG55</f>
        <v>3</v>
      </c>
      <c r="J55" s="73"/>
      <c r="K55" s="74"/>
      <c r="L55" s="74"/>
      <c r="M55" s="75"/>
      <c r="N55" s="73"/>
      <c r="O55" s="74"/>
      <c r="P55" s="74"/>
      <c r="Q55" s="75"/>
      <c r="R55" s="142"/>
      <c r="S55" s="74"/>
      <c r="T55" s="74"/>
      <c r="U55" s="75"/>
      <c r="V55" s="73"/>
      <c r="W55" s="74"/>
      <c r="X55" s="74"/>
      <c r="Y55" s="75"/>
      <c r="Z55" s="73"/>
      <c r="AA55" s="74"/>
      <c r="AB55" s="74"/>
      <c r="AC55" s="75"/>
      <c r="AD55" s="73">
        <v>15</v>
      </c>
      <c r="AE55" s="74">
        <v>30</v>
      </c>
      <c r="AF55" s="74">
        <v>30</v>
      </c>
      <c r="AG55" s="75">
        <v>3</v>
      </c>
      <c r="AH55" s="163" t="s">
        <v>103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</row>
    <row r="56" spans="1:129" s="157" customFormat="1" ht="15" thickBot="1">
      <c r="A56" s="147"/>
      <c r="B56" s="148" t="s">
        <v>76</v>
      </c>
      <c r="C56" s="149">
        <f>SUM(C51:C55)</f>
        <v>60</v>
      </c>
      <c r="D56" s="150">
        <f>SUM(D51:D55)</f>
        <v>90</v>
      </c>
      <c r="E56" s="151">
        <f>SUM(E51:E55)</f>
        <v>150</v>
      </c>
      <c r="F56" s="152">
        <f t="shared" ref="F56:AG56" si="15">SUM(F52:F55)</f>
        <v>150</v>
      </c>
      <c r="G56" s="150">
        <f t="shared" si="15"/>
        <v>100</v>
      </c>
      <c r="H56" s="151">
        <f t="shared" si="15"/>
        <v>250</v>
      </c>
      <c r="I56" s="153">
        <f t="shared" si="15"/>
        <v>10</v>
      </c>
      <c r="J56" s="154">
        <f t="shared" si="15"/>
        <v>0</v>
      </c>
      <c r="K56" s="150">
        <f t="shared" si="15"/>
        <v>0</v>
      </c>
      <c r="L56" s="150">
        <f t="shared" si="15"/>
        <v>0</v>
      </c>
      <c r="M56" s="155">
        <f t="shared" si="15"/>
        <v>0</v>
      </c>
      <c r="N56" s="154">
        <f t="shared" si="15"/>
        <v>0</v>
      </c>
      <c r="O56" s="150">
        <f t="shared" si="15"/>
        <v>0</v>
      </c>
      <c r="P56" s="150">
        <f t="shared" si="15"/>
        <v>0</v>
      </c>
      <c r="Q56" s="155">
        <f t="shared" si="15"/>
        <v>0</v>
      </c>
      <c r="R56" s="152">
        <f t="shared" si="15"/>
        <v>0</v>
      </c>
      <c r="S56" s="150">
        <f t="shared" si="15"/>
        <v>0</v>
      </c>
      <c r="T56" s="150">
        <f t="shared" si="15"/>
        <v>0</v>
      </c>
      <c r="U56" s="155">
        <f t="shared" si="15"/>
        <v>0</v>
      </c>
      <c r="V56" s="154">
        <f t="shared" si="15"/>
        <v>0</v>
      </c>
      <c r="W56" s="150">
        <f t="shared" si="15"/>
        <v>0</v>
      </c>
      <c r="X56" s="150">
        <f t="shared" si="15"/>
        <v>0</v>
      </c>
      <c r="Y56" s="155">
        <f t="shared" si="15"/>
        <v>0</v>
      </c>
      <c r="Z56" s="154">
        <f t="shared" si="15"/>
        <v>30</v>
      </c>
      <c r="AA56" s="150">
        <f t="shared" si="15"/>
        <v>45</v>
      </c>
      <c r="AB56" s="150">
        <f t="shared" si="15"/>
        <v>50</v>
      </c>
      <c r="AC56" s="155">
        <f t="shared" si="15"/>
        <v>5</v>
      </c>
      <c r="AD56" s="154">
        <f t="shared" si="15"/>
        <v>30</v>
      </c>
      <c r="AE56" s="150">
        <f t="shared" si="15"/>
        <v>45</v>
      </c>
      <c r="AF56" s="150">
        <f t="shared" si="15"/>
        <v>50</v>
      </c>
      <c r="AG56" s="155">
        <f t="shared" si="15"/>
        <v>5</v>
      </c>
      <c r="AH56" s="156"/>
    </row>
    <row r="57" spans="1:129" ht="15" thickBot="1">
      <c r="A57" s="126" t="s">
        <v>77</v>
      </c>
      <c r="B57" s="123" t="s">
        <v>78</v>
      </c>
      <c r="C57" s="248"/>
      <c r="D57" s="158"/>
      <c r="E57" s="249"/>
      <c r="F57" s="250"/>
      <c r="G57" s="251"/>
      <c r="H57" s="252"/>
      <c r="I57" s="253"/>
      <c r="J57" s="254"/>
      <c r="K57" s="251"/>
      <c r="L57" s="251"/>
      <c r="M57" s="255"/>
      <c r="N57" s="254"/>
      <c r="O57" s="251"/>
      <c r="P57" s="251"/>
      <c r="Q57" s="255"/>
      <c r="R57" s="250"/>
      <c r="S57" s="251"/>
      <c r="T57" s="251"/>
      <c r="U57" s="255"/>
      <c r="V57" s="254"/>
      <c r="W57" s="251"/>
      <c r="X57" s="251"/>
      <c r="Y57" s="255"/>
      <c r="Z57" s="254"/>
      <c r="AA57" s="251"/>
      <c r="AB57" s="251"/>
      <c r="AC57" s="255"/>
      <c r="AD57" s="254"/>
      <c r="AE57" s="251"/>
      <c r="AF57" s="251"/>
      <c r="AG57" s="255"/>
      <c r="AH57" s="183"/>
    </row>
    <row r="58" spans="1:129">
      <c r="A58" s="138" t="s">
        <v>79</v>
      </c>
      <c r="B58" s="139" t="s">
        <v>80</v>
      </c>
      <c r="C58" s="140">
        <f>J58+N58+R58+V58+AD58+Z58</f>
        <v>15</v>
      </c>
      <c r="D58" s="74">
        <f>K58+O58+S58+W58+AA58+AE58</f>
        <v>15</v>
      </c>
      <c r="E58" s="141">
        <f>SUM(C58:D58)</f>
        <v>30</v>
      </c>
      <c r="F58" s="142">
        <v>30</v>
      </c>
      <c r="G58" s="74">
        <f>L58+P58+T58+X58+AB58+AF58</f>
        <v>20</v>
      </c>
      <c r="H58" s="141">
        <f>F58+G58</f>
        <v>50</v>
      </c>
      <c r="I58" s="143">
        <f>M58+Q58+U58+Y58+AC58+AG58</f>
        <v>2</v>
      </c>
      <c r="J58" s="73"/>
      <c r="K58" s="74"/>
      <c r="L58" s="74"/>
      <c r="M58" s="75"/>
      <c r="N58" s="73"/>
      <c r="O58" s="74"/>
      <c r="P58" s="74"/>
      <c r="Q58" s="75"/>
      <c r="R58" s="142"/>
      <c r="S58" s="74"/>
      <c r="T58" s="74"/>
      <c r="U58" s="75"/>
      <c r="V58" s="73"/>
      <c r="W58" s="74"/>
      <c r="X58" s="74"/>
      <c r="Y58" s="75"/>
      <c r="Z58" s="73">
        <v>15</v>
      </c>
      <c r="AA58" s="74">
        <v>15</v>
      </c>
      <c r="AB58" s="74">
        <v>20</v>
      </c>
      <c r="AC58" s="75">
        <v>2</v>
      </c>
      <c r="AD58" s="73"/>
      <c r="AE58" s="74"/>
      <c r="AF58" s="74"/>
      <c r="AG58" s="75"/>
      <c r="AH58" s="163" t="s">
        <v>56</v>
      </c>
    </row>
    <row r="59" spans="1:129">
      <c r="A59" s="144" t="s">
        <v>81</v>
      </c>
      <c r="B59" s="145" t="s">
        <v>82</v>
      </c>
      <c r="C59" s="104">
        <f>J59+N59+R59+V59+AD59+Z59</f>
        <v>15</v>
      </c>
      <c r="D59" s="55">
        <f>K59+O59+S59+W59+AA59+AE59</f>
        <v>30</v>
      </c>
      <c r="E59" s="105">
        <f>SUM(C59:D59)</f>
        <v>45</v>
      </c>
      <c r="F59" s="108">
        <v>45</v>
      </c>
      <c r="G59" s="55">
        <f>L59+P59+T59+X59+AB59+AF59</f>
        <v>30</v>
      </c>
      <c r="H59" s="105">
        <f>F59+G59</f>
        <v>75</v>
      </c>
      <c r="I59" s="107">
        <f>M59+Q59+U59+Y59+AC59+AG59</f>
        <v>3</v>
      </c>
      <c r="J59" s="54"/>
      <c r="K59" s="55"/>
      <c r="L59" s="55"/>
      <c r="M59" s="56"/>
      <c r="N59" s="54"/>
      <c r="O59" s="55"/>
      <c r="P59" s="55"/>
      <c r="Q59" s="56"/>
      <c r="R59" s="108"/>
      <c r="S59" s="55"/>
      <c r="T59" s="55"/>
      <c r="U59" s="56"/>
      <c r="V59" s="54"/>
      <c r="W59" s="55"/>
      <c r="X59" s="55"/>
      <c r="Y59" s="56"/>
      <c r="Z59" s="54">
        <v>15</v>
      </c>
      <c r="AA59" s="55">
        <v>30</v>
      </c>
      <c r="AB59" s="55">
        <v>30</v>
      </c>
      <c r="AC59" s="56">
        <v>3</v>
      </c>
      <c r="AD59" s="54"/>
      <c r="AE59" s="55"/>
      <c r="AF59" s="55"/>
      <c r="AG59" s="56"/>
      <c r="AH59" s="109" t="s">
        <v>56</v>
      </c>
    </row>
    <row r="60" spans="1:129" ht="23">
      <c r="A60" s="144" t="s">
        <v>83</v>
      </c>
      <c r="B60" s="145" t="s">
        <v>84</v>
      </c>
      <c r="C60" s="104">
        <f>J60+N60+R60+V60+AD60+Z60</f>
        <v>15</v>
      </c>
      <c r="D60" s="55">
        <f>K60+O60+S60+W60+AA60+AE60</f>
        <v>30</v>
      </c>
      <c r="E60" s="105">
        <f>SUM(C60:D60)</f>
        <v>45</v>
      </c>
      <c r="F60" s="108">
        <v>45</v>
      </c>
      <c r="G60" s="55">
        <f>L60+P60+T60+X60+AB60+AF60</f>
        <v>30</v>
      </c>
      <c r="H60" s="105">
        <f>F60+G60</f>
        <v>75</v>
      </c>
      <c r="I60" s="107">
        <f>M60+Q60+U60+Y60+AC60+AG60</f>
        <v>3</v>
      </c>
      <c r="J60" s="54"/>
      <c r="K60" s="55"/>
      <c r="L60" s="55"/>
      <c r="M60" s="56"/>
      <c r="N60" s="54"/>
      <c r="O60" s="55"/>
      <c r="P60" s="55"/>
      <c r="Q60" s="56"/>
      <c r="R60" s="108"/>
      <c r="S60" s="55"/>
      <c r="T60" s="55"/>
      <c r="U60" s="56"/>
      <c r="V60" s="54"/>
      <c r="W60" s="164"/>
      <c r="X60" s="55"/>
      <c r="Y60" s="165"/>
      <c r="Z60" s="54"/>
      <c r="AA60" s="55"/>
      <c r="AB60" s="55"/>
      <c r="AC60" s="56"/>
      <c r="AD60" s="54">
        <v>15</v>
      </c>
      <c r="AE60" s="55">
        <v>30</v>
      </c>
      <c r="AF60" s="55">
        <v>30</v>
      </c>
      <c r="AG60" s="56">
        <v>3</v>
      </c>
      <c r="AH60" s="109" t="s">
        <v>103</v>
      </c>
    </row>
    <row r="61" spans="1:129" ht="15" thickBot="1">
      <c r="A61" s="138" t="s">
        <v>85</v>
      </c>
      <c r="B61" s="139" t="s">
        <v>86</v>
      </c>
      <c r="C61" s="140">
        <f>J61+N61+R61+V61+AD61+Z61</f>
        <v>15</v>
      </c>
      <c r="D61" s="74">
        <f>K61+O61+S61+W61+AA61+AE61</f>
        <v>15</v>
      </c>
      <c r="E61" s="141">
        <f>SUM(C61:D61)</f>
        <v>30</v>
      </c>
      <c r="F61" s="142">
        <v>30</v>
      </c>
      <c r="G61" s="74">
        <f>L61+P61+T61+X61+AB61+AF61</f>
        <v>20</v>
      </c>
      <c r="H61" s="141">
        <f>F61+G61</f>
        <v>50</v>
      </c>
      <c r="I61" s="143">
        <f>M61+Q61+U61+Y61+AC61+AG61</f>
        <v>2</v>
      </c>
      <c r="J61" s="73"/>
      <c r="K61" s="74"/>
      <c r="L61" s="74"/>
      <c r="M61" s="75"/>
      <c r="N61" s="73"/>
      <c r="O61" s="74"/>
      <c r="P61" s="74"/>
      <c r="Q61" s="75"/>
      <c r="R61" s="142"/>
      <c r="S61" s="74"/>
      <c r="T61" s="74"/>
      <c r="U61" s="75"/>
      <c r="V61" s="73"/>
      <c r="W61" s="161"/>
      <c r="X61" s="74"/>
      <c r="Y61" s="162"/>
      <c r="Z61" s="73"/>
      <c r="AA61" s="74"/>
      <c r="AB61" s="74"/>
      <c r="AC61" s="75"/>
      <c r="AD61" s="73">
        <v>15</v>
      </c>
      <c r="AE61" s="74">
        <v>15</v>
      </c>
      <c r="AF61" s="74">
        <v>20</v>
      </c>
      <c r="AG61" s="75">
        <v>2</v>
      </c>
      <c r="AH61" s="163" t="s">
        <v>103</v>
      </c>
    </row>
    <row r="62" spans="1:129" ht="15" thickBot="1">
      <c r="A62" s="78"/>
      <c r="B62" s="79" t="s">
        <v>87</v>
      </c>
      <c r="C62" s="80">
        <f t="shared" ref="C62:AG62" si="16">SUM(C58:C61)</f>
        <v>60</v>
      </c>
      <c r="D62" s="81">
        <f t="shared" si="16"/>
        <v>90</v>
      </c>
      <c r="E62" s="82">
        <f t="shared" si="16"/>
        <v>150</v>
      </c>
      <c r="F62" s="92">
        <f t="shared" si="16"/>
        <v>150</v>
      </c>
      <c r="G62" s="81">
        <f t="shared" si="16"/>
        <v>100</v>
      </c>
      <c r="H62" s="82">
        <f t="shared" si="16"/>
        <v>250</v>
      </c>
      <c r="I62" s="86">
        <f t="shared" si="16"/>
        <v>10</v>
      </c>
      <c r="J62" s="87">
        <f t="shared" si="16"/>
        <v>0</v>
      </c>
      <c r="K62" s="81">
        <f t="shared" si="16"/>
        <v>0</v>
      </c>
      <c r="L62" s="81">
        <f t="shared" si="16"/>
        <v>0</v>
      </c>
      <c r="M62" s="88">
        <f t="shared" si="16"/>
        <v>0</v>
      </c>
      <c r="N62" s="89">
        <f t="shared" si="16"/>
        <v>0</v>
      </c>
      <c r="O62" s="90">
        <f t="shared" si="16"/>
        <v>0</v>
      </c>
      <c r="P62" s="90">
        <f t="shared" si="16"/>
        <v>0</v>
      </c>
      <c r="Q62" s="91">
        <f t="shared" si="16"/>
        <v>0</v>
      </c>
      <c r="R62" s="92">
        <f t="shared" si="16"/>
        <v>0</v>
      </c>
      <c r="S62" s="81">
        <f t="shared" si="16"/>
        <v>0</v>
      </c>
      <c r="T62" s="81">
        <f t="shared" si="16"/>
        <v>0</v>
      </c>
      <c r="U62" s="88">
        <f t="shared" si="16"/>
        <v>0</v>
      </c>
      <c r="V62" s="89">
        <f t="shared" si="16"/>
        <v>0</v>
      </c>
      <c r="W62" s="90">
        <f t="shared" si="16"/>
        <v>0</v>
      </c>
      <c r="X62" s="90">
        <f t="shared" si="16"/>
        <v>0</v>
      </c>
      <c r="Y62" s="91">
        <f t="shared" si="16"/>
        <v>0</v>
      </c>
      <c r="Z62" s="87">
        <f t="shared" si="16"/>
        <v>30</v>
      </c>
      <c r="AA62" s="81">
        <f t="shared" si="16"/>
        <v>45</v>
      </c>
      <c r="AB62" s="81">
        <f t="shared" si="16"/>
        <v>50</v>
      </c>
      <c r="AC62" s="88">
        <f t="shared" si="16"/>
        <v>5</v>
      </c>
      <c r="AD62" s="87">
        <f t="shared" si="16"/>
        <v>30</v>
      </c>
      <c r="AE62" s="81">
        <f t="shared" si="16"/>
        <v>45</v>
      </c>
      <c r="AF62" s="81">
        <f t="shared" si="16"/>
        <v>50</v>
      </c>
      <c r="AG62" s="88">
        <f t="shared" si="16"/>
        <v>5</v>
      </c>
      <c r="AH62" s="96"/>
    </row>
    <row r="63" spans="1:129" ht="15" thickBot="1">
      <c r="A63" s="122"/>
      <c r="B63" s="123" t="s">
        <v>88</v>
      </c>
      <c r="C63" s="124"/>
      <c r="D63" s="124"/>
      <c r="E63" s="124"/>
      <c r="F63" s="124"/>
      <c r="G63" s="124"/>
      <c r="H63" s="124"/>
      <c r="I63" s="159"/>
      <c r="J63" s="124"/>
      <c r="K63" s="124"/>
      <c r="L63" s="124"/>
      <c r="M63" s="159"/>
      <c r="N63" s="124"/>
      <c r="O63" s="124"/>
      <c r="P63" s="124"/>
      <c r="Q63" s="159"/>
      <c r="R63" s="124"/>
      <c r="S63" s="124"/>
      <c r="T63" s="124"/>
      <c r="U63" s="159"/>
      <c r="V63" s="124"/>
      <c r="W63" s="124"/>
      <c r="X63" s="124"/>
      <c r="Y63" s="159"/>
      <c r="Z63" s="124"/>
      <c r="AA63" s="124"/>
      <c r="AB63" s="124"/>
      <c r="AC63" s="159"/>
      <c r="AD63" s="124"/>
      <c r="AE63" s="124"/>
      <c r="AF63" s="124"/>
      <c r="AG63" s="159"/>
      <c r="AH63" s="125"/>
    </row>
    <row r="64" spans="1:129">
      <c r="A64" s="160">
        <v>39</v>
      </c>
      <c r="B64" s="139" t="s">
        <v>89</v>
      </c>
      <c r="C64" s="140">
        <v>15</v>
      </c>
      <c r="D64" s="74">
        <v>45</v>
      </c>
      <c r="E64" s="141">
        <f t="shared" ref="E64:E69" si="17">SUM(C64:D64)</f>
        <v>60</v>
      </c>
      <c r="F64" s="142">
        <v>60</v>
      </c>
      <c r="G64" s="74">
        <f t="shared" ref="G64:G69" si="18">L64+P64+T64+X64+AB64+AF64</f>
        <v>40</v>
      </c>
      <c r="H64" s="141">
        <f t="shared" ref="H64:H69" si="19">F64+G64</f>
        <v>100</v>
      </c>
      <c r="I64" s="143">
        <f t="shared" ref="I64:I69" si="20">M64+Q64+U64+Y64+AC64+AG64</f>
        <v>4</v>
      </c>
      <c r="J64" s="73"/>
      <c r="K64" s="74"/>
      <c r="L64" s="74"/>
      <c r="M64" s="75"/>
      <c r="N64" s="73"/>
      <c r="O64" s="74"/>
      <c r="P64" s="74"/>
      <c r="Q64" s="75"/>
      <c r="R64" s="142"/>
      <c r="S64" s="74"/>
      <c r="T64" s="74"/>
      <c r="U64" s="75"/>
      <c r="V64" s="73"/>
      <c r="W64" s="161"/>
      <c r="X64" s="74"/>
      <c r="Y64" s="162"/>
      <c r="Z64" s="73"/>
      <c r="AA64" s="74"/>
      <c r="AB64" s="74"/>
      <c r="AC64" s="75"/>
      <c r="AD64" s="73">
        <v>15</v>
      </c>
      <c r="AE64" s="74">
        <v>45</v>
      </c>
      <c r="AF64" s="74">
        <v>40</v>
      </c>
      <c r="AG64" s="75">
        <v>4</v>
      </c>
      <c r="AH64" s="163" t="s">
        <v>120</v>
      </c>
    </row>
    <row r="65" spans="1:34">
      <c r="A65" s="102">
        <v>40</v>
      </c>
      <c r="B65" s="145" t="s">
        <v>90</v>
      </c>
      <c r="C65" s="104">
        <v>15</v>
      </c>
      <c r="D65" s="55">
        <v>45</v>
      </c>
      <c r="E65" s="105">
        <f t="shared" si="17"/>
        <v>60</v>
      </c>
      <c r="F65" s="108">
        <v>60</v>
      </c>
      <c r="G65" s="55">
        <f t="shared" si="18"/>
        <v>40</v>
      </c>
      <c r="H65" s="105">
        <f t="shared" si="19"/>
        <v>100</v>
      </c>
      <c r="I65" s="107">
        <f t="shared" si="20"/>
        <v>4</v>
      </c>
      <c r="J65" s="54"/>
      <c r="K65" s="55"/>
      <c r="L65" s="55"/>
      <c r="M65" s="56"/>
      <c r="N65" s="54"/>
      <c r="O65" s="55"/>
      <c r="P65" s="55"/>
      <c r="Q65" s="56"/>
      <c r="R65" s="108"/>
      <c r="S65" s="55"/>
      <c r="T65" s="55"/>
      <c r="U65" s="56"/>
      <c r="V65" s="54"/>
      <c r="W65" s="164"/>
      <c r="X65" s="55"/>
      <c r="Y65" s="165"/>
      <c r="Z65" s="54"/>
      <c r="AA65" s="55"/>
      <c r="AB65" s="55"/>
      <c r="AC65" s="56"/>
      <c r="AD65" s="54">
        <v>15</v>
      </c>
      <c r="AE65" s="55">
        <v>45</v>
      </c>
      <c r="AF65" s="55">
        <v>40</v>
      </c>
      <c r="AG65" s="56">
        <v>4</v>
      </c>
      <c r="AH65" s="109" t="s">
        <v>120</v>
      </c>
    </row>
    <row r="66" spans="1:34">
      <c r="A66" s="102">
        <v>41</v>
      </c>
      <c r="B66" s="145" t="s">
        <v>91</v>
      </c>
      <c r="C66" s="104">
        <v>15</v>
      </c>
      <c r="D66" s="55">
        <v>45</v>
      </c>
      <c r="E66" s="105">
        <f t="shared" si="17"/>
        <v>60</v>
      </c>
      <c r="F66" s="108">
        <v>60</v>
      </c>
      <c r="G66" s="55">
        <f t="shared" si="18"/>
        <v>40</v>
      </c>
      <c r="H66" s="105">
        <f t="shared" si="19"/>
        <v>100</v>
      </c>
      <c r="I66" s="107">
        <f t="shared" si="20"/>
        <v>4</v>
      </c>
      <c r="J66" s="54"/>
      <c r="K66" s="55"/>
      <c r="L66" s="55"/>
      <c r="M66" s="56"/>
      <c r="N66" s="54"/>
      <c r="O66" s="55"/>
      <c r="P66" s="55"/>
      <c r="Q66" s="56"/>
      <c r="R66" s="108"/>
      <c r="S66" s="55"/>
      <c r="T66" s="55"/>
      <c r="U66" s="56"/>
      <c r="V66" s="54"/>
      <c r="W66" s="164"/>
      <c r="X66" s="55"/>
      <c r="Y66" s="165"/>
      <c r="Z66" s="54"/>
      <c r="AA66" s="55"/>
      <c r="AB66" s="55"/>
      <c r="AC66" s="56"/>
      <c r="AD66" s="54">
        <v>15</v>
      </c>
      <c r="AE66" s="55">
        <v>45</v>
      </c>
      <c r="AF66" s="55">
        <v>40</v>
      </c>
      <c r="AG66" s="56">
        <v>4</v>
      </c>
      <c r="AH66" s="109" t="s">
        <v>120</v>
      </c>
    </row>
    <row r="67" spans="1:34">
      <c r="A67" s="102">
        <v>42</v>
      </c>
      <c r="B67" s="145" t="s">
        <v>92</v>
      </c>
      <c r="C67" s="104">
        <v>15</v>
      </c>
      <c r="D67" s="55">
        <v>45</v>
      </c>
      <c r="E67" s="105">
        <f t="shared" si="17"/>
        <v>60</v>
      </c>
      <c r="F67" s="108">
        <v>60</v>
      </c>
      <c r="G67" s="55">
        <f t="shared" si="18"/>
        <v>40</v>
      </c>
      <c r="H67" s="105">
        <f t="shared" si="19"/>
        <v>100</v>
      </c>
      <c r="I67" s="107">
        <f t="shared" si="20"/>
        <v>4</v>
      </c>
      <c r="J67" s="54"/>
      <c r="K67" s="55"/>
      <c r="L67" s="55"/>
      <c r="M67" s="56"/>
      <c r="N67" s="54"/>
      <c r="O67" s="55"/>
      <c r="P67" s="55"/>
      <c r="Q67" s="56"/>
      <c r="R67" s="108"/>
      <c r="S67" s="55"/>
      <c r="T67" s="55"/>
      <c r="U67" s="56"/>
      <c r="V67" s="54"/>
      <c r="W67" s="55"/>
      <c r="X67" s="55"/>
      <c r="Y67" s="56"/>
      <c r="Z67" s="54">
        <v>15</v>
      </c>
      <c r="AA67" s="55">
        <v>45</v>
      </c>
      <c r="AB67" s="55">
        <v>40</v>
      </c>
      <c r="AC67" s="56">
        <v>4</v>
      </c>
      <c r="AD67" s="54"/>
      <c r="AE67" s="55"/>
      <c r="AF67" s="55"/>
      <c r="AG67" s="56"/>
      <c r="AH67" s="109" t="s">
        <v>32</v>
      </c>
    </row>
    <row r="68" spans="1:34">
      <c r="A68" s="102">
        <v>43</v>
      </c>
      <c r="B68" s="145" t="s">
        <v>93</v>
      </c>
      <c r="C68" s="104">
        <v>15</v>
      </c>
      <c r="D68" s="55">
        <v>45</v>
      </c>
      <c r="E68" s="105">
        <f t="shared" si="17"/>
        <v>60</v>
      </c>
      <c r="F68" s="108">
        <v>60</v>
      </c>
      <c r="G68" s="55">
        <f t="shared" si="18"/>
        <v>40</v>
      </c>
      <c r="H68" s="105">
        <f t="shared" si="19"/>
        <v>100</v>
      </c>
      <c r="I68" s="107">
        <f t="shared" si="20"/>
        <v>4</v>
      </c>
      <c r="J68" s="54"/>
      <c r="K68" s="55"/>
      <c r="L68" s="55"/>
      <c r="M68" s="56"/>
      <c r="N68" s="54"/>
      <c r="O68" s="55"/>
      <c r="P68" s="55"/>
      <c r="Q68" s="56"/>
      <c r="R68" s="108"/>
      <c r="S68" s="55"/>
      <c r="T68" s="55"/>
      <c r="U68" s="56"/>
      <c r="V68" s="54"/>
      <c r="W68" s="55"/>
      <c r="X68" s="55"/>
      <c r="Y68" s="56"/>
      <c r="Z68" s="54">
        <v>15</v>
      </c>
      <c r="AA68" s="55">
        <v>45</v>
      </c>
      <c r="AB68" s="55">
        <v>40</v>
      </c>
      <c r="AC68" s="56">
        <v>4</v>
      </c>
      <c r="AD68" s="54"/>
      <c r="AE68" s="55"/>
      <c r="AF68" s="55"/>
      <c r="AG68" s="56"/>
      <c r="AH68" s="109" t="s">
        <v>32</v>
      </c>
    </row>
    <row r="69" spans="1:34" ht="15" thickBot="1">
      <c r="A69" s="160">
        <v>44</v>
      </c>
      <c r="B69" s="166" t="s">
        <v>94</v>
      </c>
      <c r="C69" s="140">
        <v>15</v>
      </c>
      <c r="D69" s="74">
        <v>45</v>
      </c>
      <c r="E69" s="141">
        <f t="shared" si="17"/>
        <v>60</v>
      </c>
      <c r="F69" s="142">
        <v>60</v>
      </c>
      <c r="G69" s="74">
        <f t="shared" si="18"/>
        <v>40</v>
      </c>
      <c r="H69" s="141">
        <f t="shared" si="19"/>
        <v>100</v>
      </c>
      <c r="I69" s="143">
        <f t="shared" si="20"/>
        <v>4</v>
      </c>
      <c r="J69" s="73"/>
      <c r="K69" s="74"/>
      <c r="L69" s="74"/>
      <c r="M69" s="75"/>
      <c r="N69" s="73"/>
      <c r="O69" s="74"/>
      <c r="P69" s="74"/>
      <c r="Q69" s="75"/>
      <c r="R69" s="142"/>
      <c r="S69" s="74"/>
      <c r="T69" s="74"/>
      <c r="U69" s="75"/>
      <c r="V69" s="73"/>
      <c r="W69" s="74"/>
      <c r="X69" s="74"/>
      <c r="Y69" s="75"/>
      <c r="Z69" s="73">
        <v>15</v>
      </c>
      <c r="AA69" s="74">
        <v>45</v>
      </c>
      <c r="AB69" s="74">
        <v>40</v>
      </c>
      <c r="AC69" s="75">
        <v>4</v>
      </c>
      <c r="AD69" s="73"/>
      <c r="AE69" s="74"/>
      <c r="AF69" s="74"/>
      <c r="AG69" s="75"/>
      <c r="AH69" s="163" t="s">
        <v>32</v>
      </c>
    </row>
    <row r="70" spans="1:34" ht="15" thickBot="1">
      <c r="A70" s="78"/>
      <c r="B70" s="79" t="s">
        <v>95</v>
      </c>
      <c r="C70" s="80">
        <f t="shared" ref="C70:I70" si="21">SUM(C68:C69)</f>
        <v>30</v>
      </c>
      <c r="D70" s="81">
        <f t="shared" si="21"/>
        <v>90</v>
      </c>
      <c r="E70" s="82">
        <f t="shared" si="21"/>
        <v>120</v>
      </c>
      <c r="F70" s="92">
        <f t="shared" si="21"/>
        <v>120</v>
      </c>
      <c r="G70" s="81">
        <f t="shared" si="21"/>
        <v>80</v>
      </c>
      <c r="H70" s="82">
        <f t="shared" si="21"/>
        <v>200</v>
      </c>
      <c r="I70" s="86">
        <f t="shared" si="21"/>
        <v>8</v>
      </c>
      <c r="J70" s="167">
        <f t="shared" ref="J70:Y70" si="22">SUM(J69:J69)</f>
        <v>0</v>
      </c>
      <c r="K70" s="168">
        <f t="shared" si="22"/>
        <v>0</v>
      </c>
      <c r="L70" s="168">
        <f t="shared" si="22"/>
        <v>0</v>
      </c>
      <c r="M70" s="88">
        <f t="shared" si="22"/>
        <v>0</v>
      </c>
      <c r="N70" s="169">
        <f t="shared" si="22"/>
        <v>0</v>
      </c>
      <c r="O70" s="170">
        <f t="shared" si="22"/>
        <v>0</v>
      </c>
      <c r="P70" s="170">
        <f t="shared" si="22"/>
        <v>0</v>
      </c>
      <c r="Q70" s="91">
        <f t="shared" si="22"/>
        <v>0</v>
      </c>
      <c r="R70" s="171">
        <f t="shared" si="22"/>
        <v>0</v>
      </c>
      <c r="S70" s="168">
        <f t="shared" si="22"/>
        <v>0</v>
      </c>
      <c r="T70" s="168">
        <f t="shared" si="22"/>
        <v>0</v>
      </c>
      <c r="U70" s="88">
        <f t="shared" si="22"/>
        <v>0</v>
      </c>
      <c r="V70" s="169">
        <f t="shared" si="22"/>
        <v>0</v>
      </c>
      <c r="W70" s="170">
        <f t="shared" si="22"/>
        <v>0</v>
      </c>
      <c r="X70" s="170">
        <f t="shared" si="22"/>
        <v>0</v>
      </c>
      <c r="Y70" s="91">
        <f t="shared" si="22"/>
        <v>0</v>
      </c>
      <c r="Z70" s="167">
        <v>15</v>
      </c>
      <c r="AA70" s="168">
        <v>45</v>
      </c>
      <c r="AB70" s="168">
        <v>40</v>
      </c>
      <c r="AC70" s="88">
        <v>4</v>
      </c>
      <c r="AD70" s="167">
        <f>SUM(AD65)</f>
        <v>15</v>
      </c>
      <c r="AE70" s="168">
        <f>SUM(AE65)</f>
        <v>45</v>
      </c>
      <c r="AF70" s="168">
        <f>SUM(AF65)</f>
        <v>40</v>
      </c>
      <c r="AG70" s="88">
        <f>SUM(AG65)</f>
        <v>4</v>
      </c>
      <c r="AH70" s="96"/>
    </row>
    <row r="71" spans="1:34" ht="15" thickBot="1">
      <c r="A71" s="97"/>
      <c r="B71" s="26" t="s">
        <v>96</v>
      </c>
      <c r="C71" s="98"/>
      <c r="D71" s="98"/>
      <c r="E71" s="98"/>
      <c r="F71" s="27"/>
      <c r="G71" s="27"/>
      <c r="H71" s="27"/>
      <c r="I71" s="28"/>
      <c r="J71" s="27"/>
      <c r="K71" s="27"/>
      <c r="L71" s="27"/>
      <c r="M71" s="28"/>
      <c r="N71" s="29"/>
      <c r="O71" s="29"/>
      <c r="P71" s="29"/>
      <c r="Q71" s="30"/>
      <c r="R71" s="27"/>
      <c r="S71" s="27"/>
      <c r="T71" s="27"/>
      <c r="U71" s="28"/>
      <c r="V71" s="29"/>
      <c r="W71" s="29"/>
      <c r="X71" s="29"/>
      <c r="Y71" s="30"/>
      <c r="Z71" s="27"/>
      <c r="AA71" s="27"/>
      <c r="AB71" s="27"/>
      <c r="AC71" s="28"/>
      <c r="AD71" s="27"/>
      <c r="AE71" s="27"/>
      <c r="AF71" s="27"/>
      <c r="AG71" s="28"/>
      <c r="AH71" s="31"/>
    </row>
    <row r="72" spans="1:34">
      <c r="A72" s="32">
        <v>45</v>
      </c>
      <c r="B72" s="121" t="s">
        <v>97</v>
      </c>
      <c r="C72" s="34">
        <f>J72+N72+R72+V72+AD72+Z72</f>
        <v>0</v>
      </c>
      <c r="D72" s="35">
        <v>15</v>
      </c>
      <c r="E72" s="36">
        <v>15</v>
      </c>
      <c r="F72" s="44">
        <v>15</v>
      </c>
      <c r="G72" s="35">
        <v>10</v>
      </c>
      <c r="H72" s="36">
        <f>F72+G72</f>
        <v>25</v>
      </c>
      <c r="I72" s="38">
        <f>M72+Q72+U72+Y72+AC72+AG72</f>
        <v>1</v>
      </c>
      <c r="J72" s="39"/>
      <c r="K72" s="35">
        <v>15</v>
      </c>
      <c r="L72" s="35">
        <v>10</v>
      </c>
      <c r="M72" s="40">
        <v>1</v>
      </c>
      <c r="N72" s="41"/>
      <c r="O72" s="42"/>
      <c r="P72" s="42"/>
      <c r="Q72" s="43"/>
      <c r="R72" s="44"/>
      <c r="S72" s="35"/>
      <c r="T72" s="35"/>
      <c r="U72" s="40"/>
      <c r="V72" s="41"/>
      <c r="W72" s="42"/>
      <c r="X72" s="42"/>
      <c r="Y72" s="43"/>
      <c r="Z72" s="39"/>
      <c r="AA72" s="35"/>
      <c r="AB72" s="35"/>
      <c r="AC72" s="40"/>
      <c r="AD72" s="39"/>
      <c r="AE72" s="35"/>
      <c r="AF72" s="35"/>
      <c r="AG72" s="40"/>
      <c r="AH72" s="45" t="s">
        <v>22</v>
      </c>
    </row>
    <row r="73" spans="1:34">
      <c r="A73" s="32">
        <v>46</v>
      </c>
      <c r="B73" s="121" t="s">
        <v>98</v>
      </c>
      <c r="C73" s="34">
        <f>J73+N73+R73+V73+AD73+Z73</f>
        <v>0</v>
      </c>
      <c r="D73" s="35">
        <v>150</v>
      </c>
      <c r="E73" s="36">
        <f>SUM(C73:D73)</f>
        <v>150</v>
      </c>
      <c r="F73" s="44">
        <v>150</v>
      </c>
      <c r="G73" s="35">
        <v>50</v>
      </c>
      <c r="H73" s="36">
        <f>F73+G73</f>
        <v>200</v>
      </c>
      <c r="I73" s="38">
        <f>M73+Q73+U73+Y73+AC73+AG73</f>
        <v>8</v>
      </c>
      <c r="J73" s="39"/>
      <c r="K73" s="35">
        <v>150</v>
      </c>
      <c r="L73" s="35">
        <v>50</v>
      </c>
      <c r="M73" s="40">
        <v>8</v>
      </c>
      <c r="N73" s="41"/>
      <c r="O73" s="42"/>
      <c r="P73" s="42"/>
      <c r="Q73" s="43"/>
      <c r="R73" s="44"/>
      <c r="S73" s="35"/>
      <c r="T73" s="35"/>
      <c r="U73" s="40"/>
      <c r="V73" s="41"/>
      <c r="W73" s="42"/>
      <c r="X73" s="42"/>
      <c r="Y73" s="43"/>
      <c r="Z73" s="39"/>
      <c r="AA73" s="35"/>
      <c r="AB73" s="35"/>
      <c r="AC73" s="40"/>
      <c r="AD73" s="39"/>
      <c r="AE73" s="35"/>
      <c r="AF73" s="35"/>
      <c r="AG73" s="40"/>
      <c r="AH73" s="60" t="s">
        <v>22</v>
      </c>
    </row>
    <row r="74" spans="1:34">
      <c r="A74" s="32">
        <v>47</v>
      </c>
      <c r="B74" s="121" t="s">
        <v>99</v>
      </c>
      <c r="C74" s="34">
        <f>J74+N74+R74+V74+AD74+Z74</f>
        <v>0</v>
      </c>
      <c r="D74" s="35">
        <v>300</v>
      </c>
      <c r="E74" s="36">
        <f>SUM(C74:D74)</f>
        <v>300</v>
      </c>
      <c r="F74" s="44">
        <v>300</v>
      </c>
      <c r="G74" s="35">
        <v>50</v>
      </c>
      <c r="H74" s="36">
        <f>F74+G74</f>
        <v>350</v>
      </c>
      <c r="I74" s="38">
        <v>14</v>
      </c>
      <c r="J74" s="39"/>
      <c r="K74" s="35"/>
      <c r="L74" s="35"/>
      <c r="M74" s="40"/>
      <c r="N74" s="41"/>
      <c r="O74" s="42">
        <v>150</v>
      </c>
      <c r="P74" s="42">
        <v>25</v>
      </c>
      <c r="Q74" s="43">
        <v>7</v>
      </c>
      <c r="R74" s="44"/>
      <c r="S74" s="35">
        <v>150</v>
      </c>
      <c r="T74" s="35">
        <v>25</v>
      </c>
      <c r="U74" s="40">
        <v>7</v>
      </c>
      <c r="V74" s="41"/>
      <c r="W74" s="42"/>
      <c r="X74" s="42"/>
      <c r="Y74" s="43"/>
      <c r="Z74" s="39"/>
      <c r="AA74" s="35"/>
      <c r="AB74" s="35"/>
      <c r="AC74" s="40"/>
      <c r="AD74" s="39"/>
      <c r="AE74" s="35"/>
      <c r="AF74" s="35"/>
      <c r="AG74" s="40"/>
      <c r="AH74" s="60" t="s">
        <v>61</v>
      </c>
    </row>
    <row r="75" spans="1:34">
      <c r="A75" s="32">
        <v>48</v>
      </c>
      <c r="B75" s="121" t="s">
        <v>100</v>
      </c>
      <c r="C75" s="34">
        <f>J75+N75+R75+V75+AD75+Z75</f>
        <v>0</v>
      </c>
      <c r="D75" s="35">
        <v>350</v>
      </c>
      <c r="E75" s="36">
        <v>350</v>
      </c>
      <c r="F75" s="44">
        <v>350</v>
      </c>
      <c r="G75" s="35">
        <v>90</v>
      </c>
      <c r="H75" s="36">
        <v>450</v>
      </c>
      <c r="I75" s="38">
        <v>18</v>
      </c>
      <c r="J75" s="39"/>
      <c r="K75" s="35"/>
      <c r="L75" s="35"/>
      <c r="M75" s="40"/>
      <c r="N75" s="41"/>
      <c r="O75" s="42"/>
      <c r="P75" s="42"/>
      <c r="Q75" s="43"/>
      <c r="R75" s="44"/>
      <c r="S75" s="35"/>
      <c r="T75" s="35"/>
      <c r="U75" s="40"/>
      <c r="V75" s="41"/>
      <c r="W75" s="42">
        <v>170</v>
      </c>
      <c r="X75" s="42">
        <v>55</v>
      </c>
      <c r="Y75" s="43">
        <v>9</v>
      </c>
      <c r="Z75" s="39"/>
      <c r="AA75" s="35">
        <v>180</v>
      </c>
      <c r="AB75" s="35">
        <v>45</v>
      </c>
      <c r="AC75" s="40">
        <v>9</v>
      </c>
      <c r="AD75" s="39"/>
      <c r="AE75" s="35"/>
      <c r="AF75" s="35"/>
      <c r="AG75" s="40"/>
      <c r="AH75" s="60" t="s">
        <v>101</v>
      </c>
    </row>
    <row r="76" spans="1:34" ht="15" thickBot="1">
      <c r="A76" s="32">
        <v>49</v>
      </c>
      <c r="B76" s="121" t="s">
        <v>102</v>
      </c>
      <c r="C76" s="34">
        <f>J76+N76+R76+V76+AD76+Z76</f>
        <v>0</v>
      </c>
      <c r="D76" s="35">
        <v>180</v>
      </c>
      <c r="E76" s="36">
        <v>180</v>
      </c>
      <c r="F76" s="44">
        <v>180</v>
      </c>
      <c r="G76" s="35">
        <v>70</v>
      </c>
      <c r="H76" s="36">
        <v>250</v>
      </c>
      <c r="I76" s="38">
        <f>M76+Q76+U76+Y76+AC76+AG76</f>
        <v>10</v>
      </c>
      <c r="J76" s="39"/>
      <c r="K76" s="35"/>
      <c r="L76" s="35"/>
      <c r="M76" s="40"/>
      <c r="N76" s="41"/>
      <c r="O76" s="42"/>
      <c r="P76" s="42"/>
      <c r="Q76" s="43"/>
      <c r="R76" s="44"/>
      <c r="S76" s="35"/>
      <c r="T76" s="35"/>
      <c r="U76" s="40"/>
      <c r="V76" s="41"/>
      <c r="W76" s="42"/>
      <c r="X76" s="42"/>
      <c r="Y76" s="43"/>
      <c r="Z76" s="39"/>
      <c r="AA76" s="35"/>
      <c r="AB76" s="35"/>
      <c r="AC76" s="40"/>
      <c r="AD76" s="39"/>
      <c r="AE76" s="35">
        <v>180</v>
      </c>
      <c r="AF76" s="35">
        <v>70</v>
      </c>
      <c r="AG76" s="40">
        <v>10</v>
      </c>
      <c r="AH76" s="60" t="s">
        <v>103</v>
      </c>
    </row>
    <row r="77" spans="1:34" ht="15" thickBot="1">
      <c r="A77" s="78"/>
      <c r="B77" s="172" t="s">
        <v>104</v>
      </c>
      <c r="C77" s="173">
        <f t="shared" ref="C77:AG77" si="23">SUM(C72:C76)</f>
        <v>0</v>
      </c>
      <c r="D77" s="174">
        <f t="shared" si="23"/>
        <v>995</v>
      </c>
      <c r="E77" s="175">
        <f t="shared" si="23"/>
        <v>995</v>
      </c>
      <c r="F77" s="176">
        <f t="shared" si="23"/>
        <v>995</v>
      </c>
      <c r="G77" s="174">
        <f t="shared" si="23"/>
        <v>270</v>
      </c>
      <c r="H77" s="175">
        <f t="shared" si="23"/>
        <v>1275</v>
      </c>
      <c r="I77" s="177">
        <f t="shared" si="23"/>
        <v>51</v>
      </c>
      <c r="J77" s="178">
        <f t="shared" si="23"/>
        <v>0</v>
      </c>
      <c r="K77" s="174">
        <f t="shared" si="23"/>
        <v>165</v>
      </c>
      <c r="L77" s="174">
        <f t="shared" si="23"/>
        <v>60</v>
      </c>
      <c r="M77" s="179">
        <f t="shared" si="23"/>
        <v>9</v>
      </c>
      <c r="N77" s="180">
        <f t="shared" si="23"/>
        <v>0</v>
      </c>
      <c r="O77" s="181">
        <f t="shared" si="23"/>
        <v>150</v>
      </c>
      <c r="P77" s="181">
        <f t="shared" si="23"/>
        <v>25</v>
      </c>
      <c r="Q77" s="182">
        <f t="shared" si="23"/>
        <v>7</v>
      </c>
      <c r="R77" s="176">
        <f t="shared" si="23"/>
        <v>0</v>
      </c>
      <c r="S77" s="174">
        <f t="shared" si="23"/>
        <v>150</v>
      </c>
      <c r="T77" s="174">
        <f t="shared" si="23"/>
        <v>25</v>
      </c>
      <c r="U77" s="179">
        <f t="shared" si="23"/>
        <v>7</v>
      </c>
      <c r="V77" s="180">
        <f t="shared" si="23"/>
        <v>0</v>
      </c>
      <c r="W77" s="181">
        <f t="shared" si="23"/>
        <v>170</v>
      </c>
      <c r="X77" s="181">
        <f t="shared" si="23"/>
        <v>55</v>
      </c>
      <c r="Y77" s="182">
        <f t="shared" si="23"/>
        <v>9</v>
      </c>
      <c r="Z77" s="178">
        <f t="shared" si="23"/>
        <v>0</v>
      </c>
      <c r="AA77" s="174">
        <f t="shared" si="23"/>
        <v>180</v>
      </c>
      <c r="AB77" s="174">
        <f t="shared" si="23"/>
        <v>45</v>
      </c>
      <c r="AC77" s="179">
        <f t="shared" si="23"/>
        <v>9</v>
      </c>
      <c r="AD77" s="178">
        <f t="shared" si="23"/>
        <v>0</v>
      </c>
      <c r="AE77" s="174">
        <f t="shared" si="23"/>
        <v>180</v>
      </c>
      <c r="AF77" s="174">
        <f t="shared" si="23"/>
        <v>70</v>
      </c>
      <c r="AG77" s="179">
        <f t="shared" si="23"/>
        <v>10</v>
      </c>
      <c r="AH77" s="183"/>
    </row>
    <row r="78" spans="1:34" ht="15" thickBot="1">
      <c r="A78" s="184"/>
      <c r="B78" s="185"/>
      <c r="C78" s="66"/>
      <c r="D78" s="67"/>
      <c r="E78" s="68"/>
      <c r="F78" s="76"/>
      <c r="G78" s="67"/>
      <c r="H78" s="68"/>
      <c r="I78" s="70"/>
      <c r="J78" s="71"/>
      <c r="K78" s="67"/>
      <c r="L78" s="67"/>
      <c r="M78" s="72"/>
      <c r="N78" s="73"/>
      <c r="O78" s="74"/>
      <c r="P78" s="74"/>
      <c r="Q78" s="75"/>
      <c r="R78" s="76"/>
      <c r="S78" s="67"/>
      <c r="T78" s="67"/>
      <c r="U78" s="72"/>
      <c r="V78" s="73"/>
      <c r="W78" s="74"/>
      <c r="X78" s="74"/>
      <c r="Y78" s="75"/>
      <c r="Z78" s="71"/>
      <c r="AA78" s="67"/>
      <c r="AB78" s="67"/>
      <c r="AC78" s="72"/>
      <c r="AD78" s="71"/>
      <c r="AE78" s="67"/>
      <c r="AF78" s="67"/>
      <c r="AG78" s="72"/>
      <c r="AH78" s="163"/>
    </row>
    <row r="79" spans="1:34" ht="15" thickBot="1">
      <c r="A79" s="122"/>
      <c r="B79" s="186" t="s">
        <v>105</v>
      </c>
      <c r="C79" s="187"/>
      <c r="D79" s="187"/>
      <c r="E79" s="187"/>
      <c r="F79" s="187"/>
      <c r="G79" s="187"/>
      <c r="H79" s="187"/>
      <c r="I79" s="188"/>
      <c r="J79" s="187"/>
      <c r="K79" s="187"/>
      <c r="L79" s="187"/>
      <c r="M79" s="189"/>
      <c r="N79" s="190"/>
      <c r="O79" s="190"/>
      <c r="P79" s="190"/>
      <c r="Q79" s="191"/>
      <c r="R79" s="187"/>
      <c r="S79" s="187"/>
      <c r="T79" s="187"/>
      <c r="U79" s="189"/>
      <c r="V79" s="190"/>
      <c r="W79" s="190"/>
      <c r="X79" s="190"/>
      <c r="Y79" s="191"/>
      <c r="Z79" s="187"/>
      <c r="AA79" s="187"/>
      <c r="AB79" s="187"/>
      <c r="AC79" s="189"/>
      <c r="AD79" s="187"/>
      <c r="AE79" s="187"/>
      <c r="AF79" s="187"/>
      <c r="AG79" s="189"/>
      <c r="AH79" s="192"/>
    </row>
    <row r="80" spans="1:34" ht="15" thickBot="1">
      <c r="A80" s="193" t="s">
        <v>66</v>
      </c>
      <c r="B80" s="194" t="s">
        <v>106</v>
      </c>
      <c r="C80" s="195">
        <f t="shared" ref="C80:AF80" si="24">C56+C49+C33+C16+C70+C77</f>
        <v>690</v>
      </c>
      <c r="D80" s="196">
        <f t="shared" si="24"/>
        <v>2450</v>
      </c>
      <c r="E80" s="197">
        <f t="shared" si="24"/>
        <v>3140</v>
      </c>
      <c r="F80" s="195">
        <f t="shared" si="24"/>
        <v>3140</v>
      </c>
      <c r="G80" s="196">
        <f t="shared" si="24"/>
        <v>1410</v>
      </c>
      <c r="H80" s="198">
        <f t="shared" si="24"/>
        <v>4560</v>
      </c>
      <c r="I80" s="199">
        <f t="shared" si="24"/>
        <v>180</v>
      </c>
      <c r="J80" s="195">
        <f t="shared" si="24"/>
        <v>150</v>
      </c>
      <c r="K80" s="196">
        <f t="shared" si="24"/>
        <v>405</v>
      </c>
      <c r="L80" s="196">
        <f t="shared" si="24"/>
        <v>235</v>
      </c>
      <c r="M80" s="200">
        <f t="shared" si="24"/>
        <v>31</v>
      </c>
      <c r="N80" s="201">
        <f t="shared" si="24"/>
        <v>135</v>
      </c>
      <c r="O80" s="158">
        <f t="shared" si="24"/>
        <v>420</v>
      </c>
      <c r="P80" s="158">
        <f t="shared" si="24"/>
        <v>210</v>
      </c>
      <c r="Q80" s="202">
        <f t="shared" si="24"/>
        <v>30</v>
      </c>
      <c r="R80" s="195">
        <f t="shared" si="24"/>
        <v>150</v>
      </c>
      <c r="S80" s="196">
        <f t="shared" si="24"/>
        <v>405</v>
      </c>
      <c r="T80" s="196">
        <f t="shared" si="24"/>
        <v>210</v>
      </c>
      <c r="U80" s="200">
        <f t="shared" si="24"/>
        <v>30</v>
      </c>
      <c r="V80" s="201">
        <f t="shared" si="24"/>
        <v>90</v>
      </c>
      <c r="W80" s="158">
        <f t="shared" si="24"/>
        <v>425</v>
      </c>
      <c r="X80" s="158">
        <f t="shared" si="24"/>
        <v>250</v>
      </c>
      <c r="Y80" s="202">
        <f t="shared" si="24"/>
        <v>30</v>
      </c>
      <c r="Z80" s="195">
        <f t="shared" si="24"/>
        <v>75</v>
      </c>
      <c r="AA80" s="196">
        <f t="shared" si="24"/>
        <v>405</v>
      </c>
      <c r="AB80" s="196">
        <f t="shared" si="24"/>
        <v>245</v>
      </c>
      <c r="AC80" s="200">
        <f t="shared" si="24"/>
        <v>29</v>
      </c>
      <c r="AD80" s="195">
        <f t="shared" si="24"/>
        <v>90</v>
      </c>
      <c r="AE80" s="196">
        <f t="shared" si="24"/>
        <v>390</v>
      </c>
      <c r="AF80" s="196">
        <f t="shared" si="24"/>
        <v>270</v>
      </c>
      <c r="AG80" s="203">
        <f>AG56+AG49+AG33+AG16+AG70+AG77</f>
        <v>30</v>
      </c>
      <c r="AH80" s="204"/>
    </row>
    <row r="81" spans="1:34" ht="15" thickBot="1">
      <c r="A81" s="205" t="s">
        <v>77</v>
      </c>
      <c r="B81" s="206" t="s">
        <v>107</v>
      </c>
      <c r="C81" s="207">
        <f t="shared" ref="C81:AF81" si="25">C16+C33+C49+C62+C70+C77</f>
        <v>690</v>
      </c>
      <c r="D81" s="208">
        <f t="shared" si="25"/>
        <v>2450</v>
      </c>
      <c r="E81" s="209">
        <f t="shared" si="25"/>
        <v>3140</v>
      </c>
      <c r="F81" s="207">
        <f t="shared" si="25"/>
        <v>3140</v>
      </c>
      <c r="G81" s="208">
        <f t="shared" si="25"/>
        <v>1410</v>
      </c>
      <c r="H81" s="210">
        <f t="shared" si="25"/>
        <v>4560</v>
      </c>
      <c r="I81" s="211">
        <f t="shared" si="25"/>
        <v>180</v>
      </c>
      <c r="J81" s="207">
        <f t="shared" si="25"/>
        <v>150</v>
      </c>
      <c r="K81" s="208">
        <f t="shared" si="25"/>
        <v>405</v>
      </c>
      <c r="L81" s="208">
        <f t="shared" si="25"/>
        <v>235</v>
      </c>
      <c r="M81" s="212">
        <f t="shared" si="25"/>
        <v>31</v>
      </c>
      <c r="N81" s="213">
        <f t="shared" si="25"/>
        <v>135</v>
      </c>
      <c r="O81" s="214">
        <f t="shared" si="25"/>
        <v>420</v>
      </c>
      <c r="P81" s="214">
        <f t="shared" si="25"/>
        <v>210</v>
      </c>
      <c r="Q81" s="215">
        <f t="shared" si="25"/>
        <v>30</v>
      </c>
      <c r="R81" s="207">
        <f t="shared" si="25"/>
        <v>150</v>
      </c>
      <c r="S81" s="208">
        <f t="shared" si="25"/>
        <v>405</v>
      </c>
      <c r="T81" s="208">
        <f t="shared" si="25"/>
        <v>210</v>
      </c>
      <c r="U81" s="212">
        <f t="shared" si="25"/>
        <v>30</v>
      </c>
      <c r="V81" s="213">
        <f t="shared" si="25"/>
        <v>90</v>
      </c>
      <c r="W81" s="214">
        <f t="shared" si="25"/>
        <v>425</v>
      </c>
      <c r="X81" s="214">
        <f t="shared" si="25"/>
        <v>250</v>
      </c>
      <c r="Y81" s="215">
        <f t="shared" si="25"/>
        <v>30</v>
      </c>
      <c r="Z81" s="207">
        <f t="shared" si="25"/>
        <v>75</v>
      </c>
      <c r="AA81" s="208">
        <f t="shared" si="25"/>
        <v>405</v>
      </c>
      <c r="AB81" s="208">
        <f t="shared" si="25"/>
        <v>245</v>
      </c>
      <c r="AC81" s="212">
        <f t="shared" si="25"/>
        <v>29</v>
      </c>
      <c r="AD81" s="207">
        <f t="shared" si="25"/>
        <v>90</v>
      </c>
      <c r="AE81" s="208">
        <f t="shared" si="25"/>
        <v>390</v>
      </c>
      <c r="AF81" s="208">
        <f t="shared" si="25"/>
        <v>270</v>
      </c>
      <c r="AG81" s="216">
        <f>AG16+AG33+AG49+AG62+AG70+AG77+AG78</f>
        <v>30</v>
      </c>
      <c r="AH81" s="217"/>
    </row>
    <row r="82" spans="1:34" ht="15" thickBot="1">
      <c r="A82" s="5"/>
      <c r="B82" s="218"/>
      <c r="C82" s="219"/>
      <c r="D82" s="219"/>
      <c r="E82" s="219"/>
      <c r="F82" s="220"/>
      <c r="G82" s="219"/>
      <c r="H82" s="220"/>
      <c r="I82" s="221"/>
      <c r="J82" s="222"/>
      <c r="K82" s="222"/>
      <c r="L82" s="222"/>
      <c r="M82" s="223"/>
      <c r="N82" s="224"/>
      <c r="O82" s="224"/>
      <c r="P82" s="224"/>
      <c r="Q82" s="225"/>
      <c r="R82" s="222"/>
      <c r="S82" s="222"/>
      <c r="T82" s="222"/>
      <c r="U82" s="223"/>
      <c r="V82" s="224"/>
      <c r="W82" s="224"/>
      <c r="X82" s="224"/>
      <c r="Y82" s="225"/>
      <c r="Z82" s="222"/>
      <c r="AA82" s="222"/>
      <c r="AB82" s="222"/>
      <c r="AC82" s="223"/>
      <c r="AD82" s="222"/>
      <c r="AE82" s="222"/>
      <c r="AF82" s="222"/>
      <c r="AG82" s="223"/>
      <c r="AH82" s="226"/>
    </row>
    <row r="83" spans="1:34" ht="15" thickBot="1">
      <c r="A83" s="5"/>
      <c r="B83" s="12"/>
      <c r="C83" s="273"/>
      <c r="D83" s="273"/>
      <c r="E83" s="219"/>
      <c r="F83" s="227"/>
      <c r="G83" s="219"/>
      <c r="H83" s="274" t="s">
        <v>108</v>
      </c>
      <c r="I83" s="274"/>
      <c r="J83" s="275" t="s">
        <v>109</v>
      </c>
      <c r="K83" s="275"/>
      <c r="L83" s="275"/>
      <c r="M83" s="275"/>
      <c r="N83" s="276" t="s">
        <v>110</v>
      </c>
      <c r="O83" s="276"/>
      <c r="P83" s="276"/>
      <c r="Q83" s="276"/>
      <c r="R83" s="277" t="s">
        <v>111</v>
      </c>
      <c r="S83" s="277"/>
      <c r="T83" s="277"/>
      <c r="U83" s="277"/>
      <c r="V83" s="276" t="s">
        <v>112</v>
      </c>
      <c r="W83" s="276"/>
      <c r="X83" s="276"/>
      <c r="Y83" s="276"/>
      <c r="Z83" s="277" t="s">
        <v>113</v>
      </c>
      <c r="AA83" s="277"/>
      <c r="AB83" s="277"/>
      <c r="AC83" s="277"/>
      <c r="AD83" s="277" t="s">
        <v>114</v>
      </c>
      <c r="AE83" s="277"/>
      <c r="AF83" s="277"/>
      <c r="AG83" s="277"/>
      <c r="AH83" s="228" t="s">
        <v>115</v>
      </c>
    </row>
    <row r="84" spans="1:34" ht="15" thickBot="1">
      <c r="A84" s="5"/>
      <c r="B84" s="229"/>
      <c r="C84" s="230"/>
      <c r="D84" s="230"/>
      <c r="E84" s="230"/>
      <c r="F84" s="227"/>
      <c r="G84" s="230"/>
      <c r="H84" s="284" t="s">
        <v>116</v>
      </c>
      <c r="I84" s="284"/>
      <c r="J84" s="285">
        <v>4</v>
      </c>
      <c r="K84" s="285"/>
      <c r="L84" s="285"/>
      <c r="M84" s="285"/>
      <c r="N84" s="286">
        <v>4</v>
      </c>
      <c r="O84" s="286"/>
      <c r="P84" s="286"/>
      <c r="Q84" s="286"/>
      <c r="R84" s="272">
        <v>2</v>
      </c>
      <c r="S84" s="272"/>
      <c r="T84" s="272"/>
      <c r="U84" s="272"/>
      <c r="V84" s="286">
        <v>4</v>
      </c>
      <c r="W84" s="286"/>
      <c r="X84" s="286"/>
      <c r="Y84" s="286"/>
      <c r="Z84" s="272">
        <v>3</v>
      </c>
      <c r="AA84" s="272"/>
      <c r="AB84" s="272"/>
      <c r="AC84" s="272"/>
      <c r="AD84" s="272">
        <v>3</v>
      </c>
      <c r="AE84" s="272"/>
      <c r="AF84" s="272"/>
      <c r="AG84" s="272"/>
      <c r="AH84" s="232">
        <f>SUM(J84:AG84)</f>
        <v>20</v>
      </c>
    </row>
    <row r="85" spans="1:34" ht="15" thickBot="1">
      <c r="A85" s="5"/>
      <c r="B85" s="229"/>
      <c r="C85" s="233"/>
      <c r="D85" s="234">
        <f>D81-D77</f>
        <v>1455</v>
      </c>
      <c r="E85" s="233"/>
      <c r="F85" s="227"/>
      <c r="G85" s="233"/>
      <c r="H85" s="274" t="s">
        <v>117</v>
      </c>
      <c r="I85" s="274"/>
      <c r="J85" s="281">
        <v>5</v>
      </c>
      <c r="K85" s="281"/>
      <c r="L85" s="281"/>
      <c r="M85" s="281"/>
      <c r="N85" s="282">
        <v>6</v>
      </c>
      <c r="O85" s="282"/>
      <c r="P85" s="282"/>
      <c r="Q85" s="282"/>
      <c r="R85" s="283">
        <v>5</v>
      </c>
      <c r="S85" s="283"/>
      <c r="T85" s="283"/>
      <c r="U85" s="283"/>
      <c r="V85" s="282">
        <v>5</v>
      </c>
      <c r="W85" s="282"/>
      <c r="X85" s="282"/>
      <c r="Y85" s="282"/>
      <c r="Z85" s="283">
        <v>4</v>
      </c>
      <c r="AA85" s="283"/>
      <c r="AB85" s="283"/>
      <c r="AC85" s="283"/>
      <c r="AD85" s="283">
        <v>6</v>
      </c>
      <c r="AE85" s="283"/>
      <c r="AF85" s="283"/>
      <c r="AG85" s="283"/>
      <c r="AH85" s="235">
        <f>SUM(J85:AG85)</f>
        <v>31</v>
      </c>
    </row>
    <row r="86" spans="1:34">
      <c r="A86" s="5"/>
      <c r="B86" s="229"/>
      <c r="C86" s="233"/>
      <c r="D86" s="233"/>
      <c r="E86" s="233"/>
      <c r="F86" s="227"/>
      <c r="G86" s="233"/>
      <c r="H86" s="278"/>
      <c r="I86" s="278"/>
      <c r="J86" s="219"/>
      <c r="K86" s="219"/>
      <c r="L86" s="219"/>
      <c r="M86" s="221"/>
      <c r="N86" s="236"/>
      <c r="O86" s="236"/>
      <c r="P86" s="236"/>
      <c r="Q86" s="237"/>
      <c r="R86" s="219"/>
      <c r="S86" s="219"/>
      <c r="T86" s="219"/>
      <c r="U86" s="221"/>
      <c r="V86" s="236"/>
      <c r="W86" s="236"/>
      <c r="X86" s="236"/>
      <c r="Y86" s="237"/>
      <c r="Z86" s="219"/>
      <c r="AA86" s="219"/>
      <c r="AB86" s="219"/>
      <c r="AC86" s="221"/>
      <c r="AD86" s="219"/>
      <c r="AE86" s="219"/>
      <c r="AF86" s="219"/>
      <c r="AG86" s="221"/>
      <c r="AH86" s="238"/>
    </row>
    <row r="87" spans="1:34">
      <c r="A87" s="5"/>
      <c r="B87" s="239"/>
      <c r="C87" s="233"/>
      <c r="D87" s="233"/>
      <c r="E87" s="233"/>
      <c r="F87" s="227"/>
      <c r="G87" s="233"/>
      <c r="H87" s="227"/>
      <c r="I87" s="240"/>
      <c r="J87" s="231"/>
      <c r="K87" s="231"/>
      <c r="L87" s="241"/>
      <c r="M87" s="241"/>
      <c r="N87" s="242"/>
      <c r="O87" s="242"/>
      <c r="P87" s="242"/>
      <c r="Q87" s="242"/>
      <c r="R87" s="241"/>
      <c r="S87" s="241"/>
      <c r="T87" s="241"/>
      <c r="U87" s="241"/>
      <c r="V87" s="242"/>
      <c r="W87" s="242"/>
      <c r="X87" s="242"/>
      <c r="Y87" s="242"/>
      <c r="Z87" s="241"/>
      <c r="AA87" s="241"/>
      <c r="AB87" s="241"/>
      <c r="AC87" s="241"/>
      <c r="AD87" s="241"/>
      <c r="AE87" s="241"/>
      <c r="AF87" s="241"/>
      <c r="AG87" s="241"/>
      <c r="AH87" s="238"/>
    </row>
    <row r="88" spans="1:34">
      <c r="A88" s="5"/>
      <c r="B88" s="239" t="s">
        <v>118</v>
      </c>
      <c r="C88" s="233"/>
      <c r="D88" s="233"/>
      <c r="E88" s="233"/>
      <c r="F88" s="227"/>
      <c r="G88" s="233"/>
      <c r="H88" s="227"/>
      <c r="I88" s="240"/>
      <c r="J88" s="231"/>
      <c r="K88" s="231"/>
      <c r="L88" s="241"/>
      <c r="M88" s="241"/>
      <c r="N88" s="242"/>
      <c r="O88" s="242"/>
      <c r="P88" s="242"/>
      <c r="Q88" s="242"/>
      <c r="R88" s="241"/>
      <c r="S88" s="241"/>
      <c r="T88" s="241"/>
      <c r="U88" s="241"/>
      <c r="V88" s="242"/>
      <c r="W88" s="242"/>
      <c r="X88" s="242"/>
      <c r="Y88" s="242"/>
      <c r="Z88" s="241"/>
      <c r="AA88" s="241"/>
      <c r="AB88" s="241"/>
      <c r="AC88" s="241"/>
      <c r="AD88" s="241"/>
      <c r="AE88" s="241"/>
      <c r="AF88" s="241"/>
      <c r="AG88" s="241"/>
      <c r="AH88" s="238"/>
    </row>
    <row r="89" spans="1:34" ht="15" customHeight="1">
      <c r="A89" s="5"/>
      <c r="B89" s="279" t="s">
        <v>119</v>
      </c>
      <c r="C89" s="279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  <c r="U89" s="279"/>
      <c r="V89" s="279"/>
      <c r="W89" s="279"/>
      <c r="X89" s="279"/>
      <c r="Y89" s="279"/>
      <c r="Z89" s="279"/>
      <c r="AA89" s="279"/>
      <c r="AB89" s="279"/>
      <c r="AC89" s="279"/>
      <c r="AD89" s="279"/>
      <c r="AE89" s="279"/>
      <c r="AF89" s="279"/>
      <c r="AG89" s="279"/>
      <c r="AH89" s="279"/>
    </row>
    <row r="90" spans="1:34" ht="15" customHeight="1">
      <c r="A90" s="5"/>
      <c r="B90" s="280"/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43"/>
      <c r="S90" s="243"/>
      <c r="T90" s="243"/>
      <c r="U90" s="244"/>
      <c r="V90" s="245"/>
      <c r="W90" s="245"/>
      <c r="X90" s="245"/>
      <c r="Y90" s="246"/>
      <c r="Z90" s="243"/>
      <c r="AA90" s="243"/>
      <c r="AB90" s="243"/>
      <c r="AC90" s="244"/>
      <c r="AD90" s="243"/>
      <c r="AE90" s="243"/>
      <c r="AF90" s="243"/>
      <c r="AG90" s="244"/>
      <c r="AH90" s="243"/>
    </row>
  </sheetData>
  <sheetProtection selectLockedCells="1" selectUnlockedCells="1"/>
  <mergeCells count="46">
    <mergeCell ref="H86:I86"/>
    <mergeCell ref="B89:AH89"/>
    <mergeCell ref="B90:Q90"/>
    <mergeCell ref="AD84:AG84"/>
    <mergeCell ref="H85:I85"/>
    <mergeCell ref="J85:M85"/>
    <mergeCell ref="N85:Q85"/>
    <mergeCell ref="R85:U85"/>
    <mergeCell ref="V85:Y85"/>
    <mergeCell ref="Z85:AC85"/>
    <mergeCell ref="AD85:AG85"/>
    <mergeCell ref="H84:I84"/>
    <mergeCell ref="J84:M84"/>
    <mergeCell ref="N84:Q84"/>
    <mergeCell ref="R84:U84"/>
    <mergeCell ref="V84:Y84"/>
    <mergeCell ref="Z84:AC84"/>
    <mergeCell ref="AD8:AG8"/>
    <mergeCell ref="C83:D83"/>
    <mergeCell ref="H83:I83"/>
    <mergeCell ref="J83:M83"/>
    <mergeCell ref="N83:Q83"/>
    <mergeCell ref="R83:U83"/>
    <mergeCell ref="V83:Y83"/>
    <mergeCell ref="Z83:AC83"/>
    <mergeCell ref="AD83:AG83"/>
    <mergeCell ref="J7:AG7"/>
    <mergeCell ref="AH7:AH9"/>
    <mergeCell ref="C8:C9"/>
    <mergeCell ref="D8:D9"/>
    <mergeCell ref="E8:E9"/>
    <mergeCell ref="J8:M8"/>
    <mergeCell ref="N8:Q8"/>
    <mergeCell ref="R8:U8"/>
    <mergeCell ref="V8:Y8"/>
    <mergeCell ref="Z8:AC8"/>
    <mergeCell ref="C7:E7"/>
    <mergeCell ref="F7:F9"/>
    <mergeCell ref="G7:G9"/>
    <mergeCell ref="H7:H9"/>
    <mergeCell ref="I7:I9"/>
    <mergeCell ref="A1:AB1"/>
    <mergeCell ref="AC1:AH5"/>
    <mergeCell ref="A2:AB2"/>
    <mergeCell ref="A3:AB3"/>
    <mergeCell ref="A4:AB4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55E9-0054-4243-841F-5D1C031E6EB2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Jarocka</dc:creator>
  <cp:lastModifiedBy>Martyna Jarocka</cp:lastModifiedBy>
  <dcterms:created xsi:type="dcterms:W3CDTF">2025-02-15T10:54:40Z</dcterms:created>
  <dcterms:modified xsi:type="dcterms:W3CDTF">2026-01-25T13:04:25Z</dcterms:modified>
</cp:coreProperties>
</file>