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0F6A9FC4-16E5-4662-AF56-697D3FAC855F}" xr6:coauthVersionLast="36" xr6:coauthVersionMax="36" xr10:uidLastSave="{00000000-0000-0000-0000-000000000000}"/>
  <bookViews>
    <workbookView xWindow="0" yWindow="0" windowWidth="28800" windowHeight="11505" xr2:uid="{ABE35EA8-12B0-49AF-81E9-3C559E683E7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4" i="1" l="1"/>
  <c r="AH63" i="1"/>
  <c r="AB60" i="1"/>
  <c r="AA60" i="1"/>
  <c r="Z60" i="1"/>
  <c r="F60" i="1"/>
  <c r="I59" i="1"/>
  <c r="I60" i="1" s="1"/>
  <c r="D59" i="1"/>
  <c r="D60" i="1" s="1"/>
  <c r="C59" i="1"/>
  <c r="C60" i="1" s="1"/>
  <c r="E60" i="1" s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F57" i="1"/>
  <c r="I56" i="1"/>
  <c r="H56" i="1"/>
  <c r="G56" i="1" s="1"/>
  <c r="E56" i="1"/>
  <c r="I55" i="1"/>
  <c r="H55" i="1"/>
  <c r="G55" i="1" s="1"/>
  <c r="E55" i="1"/>
  <c r="D55" i="1"/>
  <c r="C55" i="1"/>
  <c r="I54" i="1"/>
  <c r="H54" i="1"/>
  <c r="G54" i="1" s="1"/>
  <c r="D54" i="1"/>
  <c r="C54" i="1"/>
  <c r="E54" i="1" s="1"/>
  <c r="I53" i="1"/>
  <c r="H53" i="1"/>
  <c r="H57" i="1" s="1"/>
  <c r="E53" i="1"/>
  <c r="D53" i="1"/>
  <c r="D57" i="1" s="1"/>
  <c r="C53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F51" i="1"/>
  <c r="I50" i="1"/>
  <c r="H50" i="1" s="1"/>
  <c r="G50" i="1" s="1"/>
  <c r="D50" i="1"/>
  <c r="E50" i="1" s="1"/>
  <c r="C50" i="1"/>
  <c r="I49" i="1"/>
  <c r="H49" i="1" s="1"/>
  <c r="G49" i="1" s="1"/>
  <c r="D49" i="1"/>
  <c r="C49" i="1"/>
  <c r="E49" i="1" s="1"/>
  <c r="I48" i="1"/>
  <c r="H48" i="1" s="1"/>
  <c r="G48" i="1" s="1"/>
  <c r="E48" i="1"/>
  <c r="D48" i="1"/>
  <c r="C48" i="1"/>
  <c r="I47" i="1"/>
  <c r="I51" i="1" s="1"/>
  <c r="H47" i="1"/>
  <c r="G47" i="1" s="1"/>
  <c r="D47" i="1"/>
  <c r="D51" i="1" s="1"/>
  <c r="C47" i="1"/>
  <c r="C51" i="1" s="1"/>
  <c r="G46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F44" i="1"/>
  <c r="I43" i="1"/>
  <c r="H43" i="1" s="1"/>
  <c r="G43" i="1" s="1"/>
  <c r="E43" i="1"/>
  <c r="D43" i="1"/>
  <c r="C43" i="1"/>
  <c r="I42" i="1"/>
  <c r="H42" i="1"/>
  <c r="G42" i="1" s="1"/>
  <c r="D42" i="1"/>
  <c r="C42" i="1"/>
  <c r="E42" i="1" s="1"/>
  <c r="I41" i="1"/>
  <c r="H41" i="1" s="1"/>
  <c r="G41" i="1" s="1"/>
  <c r="E41" i="1"/>
  <c r="D41" i="1"/>
  <c r="C41" i="1"/>
  <c r="I40" i="1"/>
  <c r="H40" i="1"/>
  <c r="G40" i="1" s="1"/>
  <c r="D40" i="1"/>
  <c r="C40" i="1"/>
  <c r="E40" i="1" s="1"/>
  <c r="I39" i="1"/>
  <c r="H39" i="1" s="1"/>
  <c r="G39" i="1" s="1"/>
  <c r="E39" i="1"/>
  <c r="D39" i="1"/>
  <c r="C39" i="1"/>
  <c r="I38" i="1"/>
  <c r="I44" i="1" s="1"/>
  <c r="H38" i="1"/>
  <c r="G38" i="1" s="1"/>
  <c r="G44" i="1" s="1"/>
  <c r="D38" i="1"/>
  <c r="D44" i="1" s="1"/>
  <c r="C38" i="1"/>
  <c r="C44" i="1" s="1"/>
  <c r="E44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F36" i="1"/>
  <c r="I35" i="1"/>
  <c r="H35" i="1" s="1"/>
  <c r="G35" i="1" s="1"/>
  <c r="D35" i="1"/>
  <c r="E35" i="1" s="1"/>
  <c r="C35" i="1"/>
  <c r="I34" i="1"/>
  <c r="H34" i="1"/>
  <c r="G34" i="1"/>
  <c r="D34" i="1"/>
  <c r="C34" i="1"/>
  <c r="E34" i="1" s="1"/>
  <c r="I33" i="1"/>
  <c r="H33" i="1" s="1"/>
  <c r="G33" i="1" s="1"/>
  <c r="D33" i="1"/>
  <c r="E33" i="1" s="1"/>
  <c r="C33" i="1"/>
  <c r="I32" i="1"/>
  <c r="H32" i="1"/>
  <c r="G32" i="1"/>
  <c r="D32" i="1"/>
  <c r="C32" i="1"/>
  <c r="E32" i="1" s="1"/>
  <c r="I31" i="1"/>
  <c r="I36" i="1" s="1"/>
  <c r="D31" i="1"/>
  <c r="D36" i="1" s="1"/>
  <c r="C31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I28" i="1"/>
  <c r="H28" i="1" s="1"/>
  <c r="G28" i="1" s="1"/>
  <c r="E28" i="1"/>
  <c r="D28" i="1"/>
  <c r="C28" i="1"/>
  <c r="I27" i="1"/>
  <c r="H27" i="1"/>
  <c r="G27" i="1" s="1"/>
  <c r="D27" i="1"/>
  <c r="C27" i="1"/>
  <c r="E27" i="1" s="1"/>
  <c r="I26" i="1"/>
  <c r="H26" i="1" s="1"/>
  <c r="G26" i="1" s="1"/>
  <c r="E26" i="1"/>
  <c r="D26" i="1"/>
  <c r="C26" i="1"/>
  <c r="I25" i="1"/>
  <c r="I29" i="1" s="1"/>
  <c r="H25" i="1"/>
  <c r="G25" i="1" s="1"/>
  <c r="G29" i="1" s="1"/>
  <c r="D25" i="1"/>
  <c r="D29" i="1" s="1"/>
  <c r="C25" i="1"/>
  <c r="C29" i="1" s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F23" i="1"/>
  <c r="I22" i="1"/>
  <c r="H22" i="1" s="1"/>
  <c r="G22" i="1" s="1"/>
  <c r="D22" i="1"/>
  <c r="E22" i="1" s="1"/>
  <c r="C22" i="1"/>
  <c r="I21" i="1"/>
  <c r="H21" i="1"/>
  <c r="G21" i="1"/>
  <c r="D21" i="1"/>
  <c r="C21" i="1"/>
  <c r="E21" i="1" s="1"/>
  <c r="I20" i="1"/>
  <c r="H20" i="1" s="1"/>
  <c r="G20" i="1" s="1"/>
  <c r="D20" i="1"/>
  <c r="E20" i="1" s="1"/>
  <c r="I19" i="1"/>
  <c r="I23" i="1" s="1"/>
  <c r="E19" i="1"/>
  <c r="D19" i="1"/>
  <c r="D23" i="1" s="1"/>
  <c r="C19" i="1"/>
  <c r="AG17" i="1"/>
  <c r="AG61" i="1" s="1"/>
  <c r="AF17" i="1"/>
  <c r="AF61" i="1" s="1"/>
  <c r="AE17" i="1"/>
  <c r="AE61" i="1" s="1"/>
  <c r="AD17" i="1"/>
  <c r="AD61" i="1" s="1"/>
  <c r="AC17" i="1"/>
  <c r="AC61" i="1" s="1"/>
  <c r="AB17" i="1"/>
  <c r="AB61" i="1" s="1"/>
  <c r="AA17" i="1"/>
  <c r="AA61" i="1" s="1"/>
  <c r="Z17" i="1"/>
  <c r="Z61" i="1" s="1"/>
  <c r="Y17" i="1"/>
  <c r="Y61" i="1" s="1"/>
  <c r="X17" i="1"/>
  <c r="X61" i="1" s="1"/>
  <c r="W17" i="1"/>
  <c r="W61" i="1" s="1"/>
  <c r="V17" i="1"/>
  <c r="V61" i="1" s="1"/>
  <c r="U17" i="1"/>
  <c r="U61" i="1" s="1"/>
  <c r="T17" i="1"/>
  <c r="T61" i="1" s="1"/>
  <c r="S17" i="1"/>
  <c r="S61" i="1" s="1"/>
  <c r="R17" i="1"/>
  <c r="R61" i="1" s="1"/>
  <c r="Q17" i="1"/>
  <c r="Q61" i="1" s="1"/>
  <c r="P17" i="1"/>
  <c r="P61" i="1" s="1"/>
  <c r="O17" i="1"/>
  <c r="O61" i="1" s="1"/>
  <c r="N17" i="1"/>
  <c r="N61" i="1" s="1"/>
  <c r="M17" i="1"/>
  <c r="M61" i="1" s="1"/>
  <c r="I61" i="1" s="1"/>
  <c r="L17" i="1"/>
  <c r="L61" i="1" s="1"/>
  <c r="K17" i="1"/>
  <c r="K61" i="1" s="1"/>
  <c r="J17" i="1"/>
  <c r="J61" i="1" s="1"/>
  <c r="F17" i="1"/>
  <c r="F61" i="1" s="1"/>
  <c r="I16" i="1"/>
  <c r="H16" i="1"/>
  <c r="G16" i="1"/>
  <c r="D16" i="1"/>
  <c r="C16" i="1"/>
  <c r="E16" i="1" s="1"/>
  <c r="I15" i="1"/>
  <c r="H15" i="1" s="1"/>
  <c r="G15" i="1" s="1"/>
  <c r="D15" i="1"/>
  <c r="E15" i="1" s="1"/>
  <c r="C15" i="1"/>
  <c r="I14" i="1"/>
  <c r="H14" i="1"/>
  <c r="G14" i="1"/>
  <c r="D14" i="1"/>
  <c r="C14" i="1"/>
  <c r="E14" i="1" s="1"/>
  <c r="I13" i="1"/>
  <c r="H13" i="1" s="1"/>
  <c r="G13" i="1" s="1"/>
  <c r="D13" i="1"/>
  <c r="E13" i="1" s="1"/>
  <c r="C13" i="1"/>
  <c r="I12" i="1"/>
  <c r="H12" i="1"/>
  <c r="G12" i="1"/>
  <c r="D12" i="1"/>
  <c r="C12" i="1"/>
  <c r="E12" i="1" s="1"/>
  <c r="I11" i="1"/>
  <c r="H11" i="1" s="1"/>
  <c r="D11" i="1"/>
  <c r="E11" i="1" s="1"/>
  <c r="C11" i="1"/>
  <c r="I10" i="1"/>
  <c r="H10" i="1"/>
  <c r="G10" i="1"/>
  <c r="D10" i="1"/>
  <c r="C10" i="1"/>
  <c r="C17" i="1" s="1"/>
  <c r="H17" i="1" l="1"/>
  <c r="G11" i="1"/>
  <c r="G51" i="1"/>
  <c r="G17" i="1"/>
  <c r="I17" i="1"/>
  <c r="E31" i="1"/>
  <c r="E36" i="1" s="1"/>
  <c r="C36" i="1"/>
  <c r="H44" i="1"/>
  <c r="H51" i="1"/>
  <c r="C57" i="1"/>
  <c r="E57" i="1" s="1"/>
  <c r="H19" i="1"/>
  <c r="E25" i="1"/>
  <c r="E29" i="1" s="1"/>
  <c r="E38" i="1"/>
  <c r="E47" i="1"/>
  <c r="E51" i="1" s="1"/>
  <c r="G53" i="1"/>
  <c r="G57" i="1" s="1"/>
  <c r="E59" i="1"/>
  <c r="D17" i="1"/>
  <c r="D61" i="1" s="1"/>
  <c r="C23" i="1"/>
  <c r="E23" i="1" s="1"/>
  <c r="H29" i="1"/>
  <c r="E10" i="1"/>
  <c r="H31" i="1"/>
  <c r="H59" i="1"/>
  <c r="C61" i="1" l="1"/>
  <c r="E61" i="1" s="1"/>
  <c r="H36" i="1"/>
  <c r="G31" i="1"/>
  <c r="G36" i="1" s="1"/>
  <c r="H60" i="1"/>
  <c r="G59" i="1"/>
  <c r="G60" i="1" s="1"/>
  <c r="H23" i="1"/>
  <c r="H61" i="1" s="1"/>
  <c r="G19" i="1"/>
  <c r="G23" i="1" s="1"/>
  <c r="G61" i="1" s="1"/>
  <c r="E17" i="1"/>
</calcChain>
</file>

<file path=xl/sharedStrings.xml><?xml version="1.0" encoding="utf-8"?>
<sst xmlns="http://schemas.openxmlformats.org/spreadsheetml/2006/main" count="139" uniqueCount="93">
  <si>
    <t>PLAN  STUDIÓW STACJONARNYCH</t>
  </si>
  <si>
    <t xml:space="preserve">KIERUNEK SPORT I STOPIEŃ </t>
  </si>
  <si>
    <t>SPECJALNOŚĆ - E-SPORT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</si>
  <si>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</si>
  <si>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</si>
  <si>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</si>
  <si>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</si>
  <si>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</si>
  <si>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</si>
  <si>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</si>
  <si>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</si>
  <si>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</si>
  <si>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</si>
  <si>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</si>
  <si>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</si>
  <si>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</si>
  <si>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</si>
  <si>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</si>
  <si>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</si>
  <si>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</si>
  <si>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Moduł biologicznego wspomagania procesu szkolenia sportowego</t>
  </si>
  <si>
    <t>Anatomia narządu ruchu*</t>
  </si>
  <si>
    <t>E-2</t>
  </si>
  <si>
    <t>Ergonomia*</t>
  </si>
  <si>
    <t>E-3</t>
  </si>
  <si>
    <t>Fizjologia i biochemia wysiłku fizycznego*</t>
  </si>
  <si>
    <t>E-4</t>
  </si>
  <si>
    <t>Odnowa biologiczna i wspomaganie w e-sporcie*</t>
  </si>
  <si>
    <t>Z-2</t>
  </si>
  <si>
    <t>Żywienie w sporcie*</t>
  </si>
  <si>
    <t>Z-3</t>
  </si>
  <si>
    <t>Higiena narządu wzroku i słuchu*</t>
  </si>
  <si>
    <t>Z-6</t>
  </si>
  <si>
    <t>Pierwsza pomoc przedmedyczna</t>
  </si>
  <si>
    <t>Z-1</t>
  </si>
  <si>
    <t xml:space="preserve">RAZEM   </t>
  </si>
  <si>
    <t>II</t>
  </si>
  <si>
    <t>Moduł relacji społecznych</t>
  </si>
  <si>
    <t>Język angielski</t>
  </si>
  <si>
    <t>E-6</t>
  </si>
  <si>
    <t>Komunikacja zespołowa*</t>
  </si>
  <si>
    <t>Z-1,2</t>
  </si>
  <si>
    <t>Pedagogika</t>
  </si>
  <si>
    <t>Socjologia sportu</t>
  </si>
  <si>
    <t>III</t>
  </si>
  <si>
    <t>Moduł menadżerski</t>
  </si>
  <si>
    <t>Zarządzanie i marketing w e-sporcie *</t>
  </si>
  <si>
    <t>Ekonomiczno-prawne podstawy działalności biznesowej w sporcie*</t>
  </si>
  <si>
    <t>Zarządzanie przedsięwzięciami sportowymi</t>
  </si>
  <si>
    <t>E-5</t>
  </si>
  <si>
    <t>Ochrona własności intelektualnej*</t>
  </si>
  <si>
    <t>IV</t>
  </si>
  <si>
    <t>Moduł przygotowania psychologicznego</t>
  </si>
  <si>
    <t>Psychologia sportu</t>
  </si>
  <si>
    <t>E-1</t>
  </si>
  <si>
    <t>Coaching sportowy</t>
  </si>
  <si>
    <t>Z-4</t>
  </si>
  <si>
    <t>Gry logiczne*</t>
  </si>
  <si>
    <t>Gry planszowe*</t>
  </si>
  <si>
    <t>Z-5</t>
  </si>
  <si>
    <t>Trening uważności i techniki relaksacyjne*</t>
  </si>
  <si>
    <t>V</t>
  </si>
  <si>
    <t>Moduł przygotowania psychomotorycznego</t>
  </si>
  <si>
    <t>Teoria i technologia treningu sportowego</t>
  </si>
  <si>
    <t>Trening percepcyjno-kognitywny*</t>
  </si>
  <si>
    <t>Z-1,2,3,4,5,6</t>
  </si>
  <si>
    <t>Trening kondycyjny w e-sporcie*</t>
  </si>
  <si>
    <t>Z-1,2,3,4</t>
  </si>
  <si>
    <t>Kształcenie psychomotoryczne*</t>
  </si>
  <si>
    <t>Trening koordynacyjny w e-sporcie*</t>
  </si>
  <si>
    <t>Pływanie*</t>
  </si>
  <si>
    <t>VI</t>
  </si>
  <si>
    <t>Moduł podstaw e-sportu</t>
  </si>
  <si>
    <t>Zarządzanie marką i wizerunkiem w mediach cyfrowych i współczesnym otoczeniu biznesowym*</t>
  </si>
  <si>
    <t>Interdyscyplinarność sportów elektronicznych*</t>
  </si>
  <si>
    <t>Rywalizacja w e-sporcie*</t>
  </si>
  <si>
    <t>Ekosystem biznesowy w e-sporcie*</t>
  </si>
  <si>
    <t>Nowoczesne technologie informatyczne i komunikacyjne*</t>
  </si>
  <si>
    <t>VII</t>
  </si>
  <si>
    <t>Moduł gier e-sportowych</t>
  </si>
  <si>
    <t>Strategiczne gry e-sportowe*</t>
  </si>
  <si>
    <t>Zręcznościowe gry e-sportowe*</t>
  </si>
  <si>
    <t>Z-3,4</t>
  </si>
  <si>
    <t>Sportowe gry e-sportowe*</t>
  </si>
  <si>
    <t>Z-5,6</t>
  </si>
  <si>
    <t>Praktyki zawodowe*</t>
  </si>
  <si>
    <t>Z-2,3,3,5,6</t>
  </si>
  <si>
    <t>VIII</t>
  </si>
  <si>
    <t>Moduł obozowy</t>
  </si>
  <si>
    <t>Obóz e-sportowy*</t>
  </si>
  <si>
    <t>Łącznie</t>
  </si>
  <si>
    <t>ZALICZENIA</t>
  </si>
  <si>
    <t>EGZAMINY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</si>
</sst>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center" vertical="center" textRotation="90" wrapText="1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4" fillId="0" borderId="19" xfId="1" applyFont="1" applyFill="1" applyBorder="1" applyAlignment="1">
      <alignment horizontal="left"/>
    </xf>
    <xf numFmtId="0" fontId="4" fillId="0" borderId="20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left"/>
    </xf>
    <xf numFmtId="0" fontId="4" fillId="0" borderId="2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left"/>
    </xf>
    <xf numFmtId="0" fontId="4" fillId="0" borderId="23" xfId="1" applyFont="1" applyFill="1" applyBorder="1" applyAlignment="1">
      <alignment horizontal="center"/>
    </xf>
    <xf numFmtId="0" fontId="8" fillId="0" borderId="24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0" fontId="8" fillId="0" borderId="26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1" fillId="0" borderId="0" xfId="1" applyFont="1"/>
    <xf numFmtId="0" fontId="6" fillId="0" borderId="21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0" fontId="8" fillId="0" borderId="28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1" fillId="0" borderId="29" xfId="1" applyBorder="1"/>
    <xf numFmtId="0" fontId="1" fillId="0" borderId="7" xfId="1" applyBorder="1"/>
    <xf numFmtId="0" fontId="6" fillId="2" borderId="21" xfId="1" applyFont="1" applyFill="1" applyBorder="1"/>
    <xf numFmtId="0" fontId="4" fillId="0" borderId="16" xfId="1" applyFont="1" applyFill="1" applyBorder="1" applyAlignment="1">
      <alignment horizontal="right"/>
    </xf>
    <xf numFmtId="0" fontId="6" fillId="0" borderId="21" xfId="1" applyFont="1" applyFill="1" applyBorder="1" applyAlignment="1">
      <alignment horizontal="left" wrapText="1"/>
    </xf>
    <xf numFmtId="0" fontId="6" fillId="2" borderId="21" xfId="1" applyFont="1" applyFill="1" applyBorder="1" applyAlignment="1">
      <alignment horizontal="left" wrapText="1"/>
    </xf>
    <xf numFmtId="0" fontId="1" fillId="0" borderId="6" xfId="1" applyFont="1" applyBorder="1"/>
    <xf numFmtId="0" fontId="1" fillId="0" borderId="7" xfId="1" applyFont="1" applyBorder="1"/>
    <xf numFmtId="0" fontId="1" fillId="0" borderId="28" xfId="1" applyFont="1" applyBorder="1"/>
    <xf numFmtId="0" fontId="9" fillId="0" borderId="30" xfId="1" applyFont="1" applyFill="1" applyBorder="1" applyAlignment="1">
      <alignment wrapText="1"/>
    </xf>
    <xf numFmtId="0" fontId="4" fillId="0" borderId="8" xfId="1" applyFont="1" applyFill="1" applyBorder="1" applyAlignment="1">
      <alignment horizontal="center"/>
    </xf>
    <xf numFmtId="0" fontId="8" fillId="0" borderId="31" xfId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4" fillId="0" borderId="33" xfId="1" applyFont="1" applyFill="1" applyBorder="1" applyAlignment="1">
      <alignment horizontal="center"/>
    </xf>
    <xf numFmtId="0" fontId="8" fillId="0" borderId="34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center"/>
    </xf>
    <xf numFmtId="0" fontId="7" fillId="0" borderId="36" xfId="1" applyFont="1" applyFill="1" applyBorder="1" applyAlignment="1">
      <alignment horizontal="center"/>
    </xf>
    <xf numFmtId="0" fontId="1" fillId="0" borderId="21" xfId="1" applyBorder="1"/>
    <xf numFmtId="0" fontId="4" fillId="0" borderId="18" xfId="1" applyFont="1" applyFill="1" applyBorder="1" applyAlignment="1">
      <alignment horizontal="left"/>
    </xf>
    <xf numFmtId="0" fontId="4" fillId="0" borderId="37" xfId="1" applyFont="1" applyFill="1" applyBorder="1" applyAlignment="1">
      <alignment horizontal="center"/>
    </xf>
    <xf numFmtId="0" fontId="8" fillId="0" borderId="38" xfId="1" applyFont="1" applyFill="1" applyBorder="1" applyAlignment="1">
      <alignment horizontal="center"/>
    </xf>
    <xf numFmtId="0" fontId="4" fillId="0" borderId="39" xfId="1" applyFont="1" applyFill="1" applyBorder="1" applyAlignment="1">
      <alignment horizontal="center"/>
    </xf>
    <xf numFmtId="0" fontId="4" fillId="0" borderId="40" xfId="1" applyFont="1" applyFill="1" applyBorder="1" applyAlignment="1">
      <alignment horizontal="center"/>
    </xf>
    <xf numFmtId="0" fontId="8" fillId="0" borderId="41" xfId="1" applyFont="1" applyFill="1" applyBorder="1" applyAlignment="1">
      <alignment horizontal="center"/>
    </xf>
    <xf numFmtId="0" fontId="1" fillId="0" borderId="16" xfId="1" applyBorder="1"/>
    <xf numFmtId="0" fontId="4" fillId="0" borderId="16" xfId="1" applyFont="1" applyFill="1" applyBorder="1" applyAlignment="1">
      <alignment horizontal="center"/>
    </xf>
    <xf numFmtId="0" fontId="6" fillId="0" borderId="42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/>
    </xf>
    <xf numFmtId="0" fontId="8" fillId="0" borderId="44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8" fillId="0" borderId="45" xfId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left"/>
    </xf>
    <xf numFmtId="0" fontId="9" fillId="0" borderId="30" xfId="1" applyFont="1" applyFill="1" applyBorder="1" applyAlignment="1">
      <alignment horizontal="left"/>
    </xf>
    <xf numFmtId="0" fontId="8" fillId="0" borderId="12" xfId="1" applyFont="1" applyFill="1" applyBorder="1" applyAlignment="1">
      <alignment horizontal="center"/>
    </xf>
    <xf numFmtId="0" fontId="4" fillId="0" borderId="39" xfId="1" applyFont="1" applyFill="1" applyBorder="1" applyAlignment="1">
      <alignment horizontal="left"/>
    </xf>
    <xf numFmtId="0" fontId="9" fillId="0" borderId="47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7" fillId="0" borderId="48" xfId="1" applyFont="1" applyFill="1" applyBorder="1" applyAlignment="1">
      <alignment horizontal="center"/>
    </xf>
    <xf numFmtId="0" fontId="10" fillId="0" borderId="29" xfId="1" applyFont="1" applyFill="1" applyBorder="1" applyAlignment="1">
      <alignment wrapText="1"/>
    </xf>
    <xf numFmtId="0" fontId="11" fillId="0" borderId="29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2" fillId="0" borderId="28" xfId="1" applyFont="1" applyFill="1" applyBorder="1" applyAlignment="1">
      <alignment horizontal="center"/>
    </xf>
    <xf numFmtId="0" fontId="9" fillId="0" borderId="29" xfId="1" applyFont="1" applyFill="1" applyBorder="1" applyAlignment="1">
      <alignment horizontal="left"/>
    </xf>
    <xf numFmtId="0" fontId="9" fillId="2" borderId="49" xfId="1" applyFont="1" applyFill="1" applyBorder="1" applyAlignment="1">
      <alignment horizontal="left"/>
    </xf>
    <xf numFmtId="0" fontId="4" fillId="0" borderId="50" xfId="1" applyFont="1" applyFill="1" applyBorder="1" applyAlignment="1">
      <alignment horizontal="center"/>
    </xf>
    <xf numFmtId="0" fontId="8" fillId="0" borderId="51" xfId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7" fillId="0" borderId="51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7" fillId="0" borderId="53" xfId="1" applyFont="1" applyFill="1" applyBorder="1" applyAlignment="1">
      <alignment horizontal="center"/>
    </xf>
    <xf numFmtId="0" fontId="1" fillId="0" borderId="5" xfId="1" applyBorder="1"/>
    <xf numFmtId="0" fontId="4" fillId="0" borderId="19" xfId="1" applyFont="1" applyFill="1" applyBorder="1" applyAlignment="1">
      <alignment horizontal="left"/>
    </xf>
    <xf numFmtId="0" fontId="4" fillId="0" borderId="20" xfId="1" applyFont="1" applyFill="1" applyBorder="1" applyAlignment="1">
      <alignment horizontal="left"/>
    </xf>
    <xf numFmtId="0" fontId="6" fillId="0" borderId="46" xfId="1" applyFont="1" applyFill="1" applyBorder="1" applyAlignment="1">
      <alignment horizontal="left"/>
    </xf>
    <xf numFmtId="0" fontId="7" fillId="0" borderId="44" xfId="1" applyFont="1" applyFill="1" applyBorder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6" fillId="0" borderId="6" xfId="1" applyFont="1" applyFill="1" applyBorder="1"/>
    <xf numFmtId="0" fontId="6" fillId="0" borderId="29" xfId="1" applyFont="1" applyFill="1" applyBorder="1"/>
    <xf numFmtId="0" fontId="6" fillId="0" borderId="29" xfId="1" applyFont="1" applyBorder="1"/>
    <xf numFmtId="0" fontId="1" fillId="0" borderId="9" xfId="1" applyBorder="1"/>
    <xf numFmtId="0" fontId="4" fillId="0" borderId="16" xfId="1" applyFont="1" applyBorder="1" applyAlignment="1">
      <alignment horizontal="right"/>
    </xf>
    <xf numFmtId="0" fontId="6" fillId="0" borderId="22" xfId="1" applyFont="1" applyFill="1" applyBorder="1"/>
    <xf numFmtId="0" fontId="6" fillId="0" borderId="47" xfId="1" applyFont="1" applyFill="1" applyBorder="1" applyAlignment="1">
      <alignment horizontal="left"/>
    </xf>
    <xf numFmtId="0" fontId="8" fillId="0" borderId="48" xfId="1" applyFont="1" applyFill="1" applyBorder="1" applyAlignment="1">
      <alignment horizontal="center"/>
    </xf>
    <xf numFmtId="0" fontId="6" fillId="2" borderId="29" xfId="1" applyFont="1" applyFill="1" applyBorder="1"/>
    <xf numFmtId="0" fontId="9" fillId="0" borderId="22" xfId="1" applyFont="1" applyFill="1" applyBorder="1"/>
    <xf numFmtId="0" fontId="9" fillId="2" borderId="29" xfId="1" applyFont="1" applyFill="1" applyBorder="1"/>
    <xf numFmtId="0" fontId="4" fillId="0" borderId="39" xfId="1" applyFont="1" applyFill="1" applyBorder="1" applyAlignment="1"/>
    <xf numFmtId="0" fontId="4" fillId="0" borderId="19" xfId="1" applyFont="1" applyFill="1" applyBorder="1" applyAlignment="1"/>
    <xf numFmtId="0" fontId="4" fillId="0" borderId="20" xfId="1" applyFont="1" applyFill="1" applyBorder="1" applyAlignment="1"/>
    <xf numFmtId="0" fontId="6" fillId="0" borderId="47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8" xfId="1" applyFont="1" applyFill="1" applyBorder="1" applyAlignment="1">
      <alignment horizontal="left"/>
    </xf>
    <xf numFmtId="0" fontId="4" fillId="0" borderId="47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54" xfId="1" applyFont="1" applyFill="1" applyBorder="1" applyAlignment="1">
      <alignment horizontal="left"/>
    </xf>
    <xf numFmtId="0" fontId="6" fillId="0" borderId="29" xfId="1" applyFont="1" applyFill="1" applyBorder="1" applyAlignment="1">
      <alignment horizontal="left"/>
    </xf>
    <xf numFmtId="0" fontId="7" fillId="0" borderId="55" xfId="1" applyFont="1" applyFill="1" applyBorder="1" applyAlignment="1">
      <alignment horizontal="center"/>
    </xf>
    <xf numFmtId="0" fontId="6" fillId="0" borderId="32" xfId="1" applyFont="1" applyFill="1" applyBorder="1" applyAlignment="1">
      <alignment horizontal="left" wrapText="1"/>
    </xf>
    <xf numFmtId="0" fontId="8" fillId="0" borderId="36" xfId="1" applyFont="1" applyFill="1" applyBorder="1" applyAlignment="1">
      <alignment horizontal="center"/>
    </xf>
    <xf numFmtId="0" fontId="4" fillId="0" borderId="56" xfId="1" applyFont="1" applyFill="1" applyBorder="1" applyAlignment="1">
      <alignment horizontal="left"/>
    </xf>
    <xf numFmtId="0" fontId="8" fillId="0" borderId="50" xfId="1" applyFont="1" applyFill="1" applyBorder="1" applyAlignment="1">
      <alignment horizontal="center"/>
    </xf>
    <xf numFmtId="0" fontId="8" fillId="0" borderId="39" xfId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58" xfId="1" applyFont="1" applyFill="1" applyBorder="1" applyAlignment="1">
      <alignment horizontal="left"/>
    </xf>
    <xf numFmtId="0" fontId="6" fillId="0" borderId="32" xfId="1" applyFont="1" applyFill="1" applyBorder="1"/>
    <xf numFmtId="0" fontId="8" fillId="0" borderId="53" xfId="1" applyFont="1" applyFill="1" applyBorder="1" applyAlignment="1">
      <alignment horizontal="center"/>
    </xf>
    <xf numFmtId="0" fontId="9" fillId="0" borderId="13" xfId="1" applyFont="1" applyFill="1" applyBorder="1" applyAlignment="1">
      <alignment wrapText="1"/>
    </xf>
    <xf numFmtId="0" fontId="8" fillId="0" borderId="59" xfId="1" applyFont="1" applyFill="1" applyBorder="1" applyAlignment="1">
      <alignment horizontal="center"/>
    </xf>
    <xf numFmtId="0" fontId="4" fillId="0" borderId="38" xfId="1" applyFont="1" applyFill="1" applyBorder="1" applyAlignment="1">
      <alignment horizontal="center"/>
    </xf>
    <xf numFmtId="0" fontId="4" fillId="0" borderId="41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center"/>
    </xf>
    <xf numFmtId="0" fontId="4" fillId="0" borderId="39" xfId="1" applyFont="1" applyFill="1" applyBorder="1" applyAlignment="1">
      <alignment horizontal="center" wrapText="1"/>
    </xf>
    <xf numFmtId="0" fontId="4" fillId="0" borderId="41" xfId="1" applyFont="1" applyFill="1" applyBorder="1" applyAlignment="1">
      <alignment horizontal="center" wrapText="1"/>
    </xf>
    <xf numFmtId="0" fontId="4" fillId="0" borderId="60" xfId="1" applyFont="1" applyFill="1" applyBorder="1" applyAlignment="1">
      <alignment horizontal="center"/>
    </xf>
    <xf numFmtId="0" fontId="6" fillId="0" borderId="0" xfId="1" applyFont="1" applyFill="1"/>
    <xf numFmtId="0" fontId="6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1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center"/>
    </xf>
    <xf numFmtId="0" fontId="4" fillId="0" borderId="33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/>
    </xf>
    <xf numFmtId="0" fontId="1" fillId="0" borderId="0" xfId="1" applyFill="1"/>
    <xf numFmtId="0" fontId="13" fillId="0" borderId="0" xfId="1" applyFont="1" applyFill="1" applyAlignment="1">
      <alignment horizontal="left"/>
    </xf>
  </cellXfs>
  <cellStyles count="2">
    <cellStyle name="Normalny" xfId="0" builtinId="0"/>
    <cellStyle name="Normalny 2" xfId="1" xr:uid="{49378A57-4350-4542-AEB4-18535C10D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130E-F46B-4A59-ACF1-F3F87F67E635}">
  <dimension ref="A1:AI72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.5703125" style="2" customWidth="1"/>
    <col min="2" max="2" width="39.5703125" style="2" customWidth="1"/>
    <col min="3" max="3" width="5.140625" style="2" customWidth="1"/>
    <col min="4" max="4" width="5.42578125" style="2" customWidth="1"/>
    <col min="5" max="5" width="5.5703125" style="2" customWidth="1"/>
    <col min="6" max="6" width="8" style="2" customWidth="1"/>
    <col min="7" max="7" width="7" style="2" customWidth="1"/>
    <col min="8" max="8" width="6.42578125" style="2" customWidth="1"/>
    <col min="9" max="12" width="4.5703125" style="2" customWidth="1"/>
    <col min="13" max="13" width="4.42578125" style="2" customWidth="1"/>
    <col min="14" max="14" width="4.5703125" style="2" customWidth="1"/>
    <col min="15" max="15" width="4.42578125" style="2" customWidth="1"/>
    <col min="16" max="16" width="4.5703125" style="2" customWidth="1"/>
    <col min="17" max="17" width="3.85546875" style="2" customWidth="1"/>
    <col min="18" max="28" width="4.42578125" style="2" customWidth="1"/>
    <col min="29" max="30" width="3.85546875" style="2" customWidth="1"/>
    <col min="31" max="32" width="4.42578125" style="2" customWidth="1"/>
    <col min="33" max="33" width="3.85546875" style="2" customWidth="1"/>
    <col min="34" max="34" width="11.28515625" style="2" customWidth="1"/>
    <col min="35" max="16384" width="8.85546875" style="2"/>
  </cols>
  <sheetData>
    <row r="1" spans="1:35" ht="14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4.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14.1" customHeight="1" x14ac:dyDescent="0.25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4.1" customHeight="1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thickBot="1" x14ac:dyDescent="0.3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x14ac:dyDescent="0.2">
      <c r="A6" s="7"/>
      <c r="B6" s="8">
        <v>25</v>
      </c>
      <c r="C6" s="9" t="s">
        <v>5</v>
      </c>
      <c r="D6" s="9"/>
      <c r="E6" s="9"/>
      <c r="F6" s="10" t="s">
        <v>6</v>
      </c>
      <c r="G6" s="10" t="s">
        <v>7</v>
      </c>
      <c r="H6" s="9" t="s">
        <v>8</v>
      </c>
      <c r="I6" s="11" t="s">
        <v>9</v>
      </c>
      <c r="J6" s="12" t="s">
        <v>10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 t="s">
        <v>11</v>
      </c>
    </row>
    <row r="7" spans="1:35" ht="13.5" thickBot="1" x14ac:dyDescent="0.25">
      <c r="A7" s="14"/>
      <c r="B7" s="15"/>
      <c r="C7" s="16" t="s">
        <v>12</v>
      </c>
      <c r="D7" s="16" t="s">
        <v>13</v>
      </c>
      <c r="E7" s="16" t="s">
        <v>14</v>
      </c>
      <c r="F7" s="17"/>
      <c r="G7" s="17"/>
      <c r="H7" s="16"/>
      <c r="I7" s="18"/>
      <c r="J7" s="19">
        <v>1</v>
      </c>
      <c r="K7" s="19"/>
      <c r="L7" s="19"/>
      <c r="M7" s="19"/>
      <c r="N7" s="19">
        <v>2</v>
      </c>
      <c r="O7" s="19"/>
      <c r="P7" s="19"/>
      <c r="Q7" s="19"/>
      <c r="R7" s="19">
        <v>3</v>
      </c>
      <c r="S7" s="19"/>
      <c r="T7" s="19"/>
      <c r="U7" s="19"/>
      <c r="V7" s="19">
        <v>4</v>
      </c>
      <c r="W7" s="19"/>
      <c r="X7" s="19"/>
      <c r="Y7" s="19"/>
      <c r="Z7" s="19">
        <v>5</v>
      </c>
      <c r="AA7" s="19"/>
      <c r="AB7" s="19"/>
      <c r="AC7" s="19"/>
      <c r="AD7" s="19">
        <v>6</v>
      </c>
      <c r="AE7" s="19"/>
      <c r="AF7" s="19"/>
      <c r="AG7" s="19"/>
      <c r="AH7" s="20"/>
    </row>
    <row r="8" spans="1:35" ht="13.5" thickBot="1" x14ac:dyDescent="0.25">
      <c r="A8" s="21"/>
      <c r="B8" s="22">
        <v>25</v>
      </c>
      <c r="C8" s="23"/>
      <c r="D8" s="23"/>
      <c r="E8" s="23"/>
      <c r="F8" s="24"/>
      <c r="G8" s="24"/>
      <c r="H8" s="23"/>
      <c r="I8" s="25"/>
      <c r="J8" s="26" t="s">
        <v>15</v>
      </c>
      <c r="K8" s="27" t="s">
        <v>16</v>
      </c>
      <c r="L8" s="27" t="s">
        <v>17</v>
      </c>
      <c r="M8" s="28" t="s">
        <v>18</v>
      </c>
      <c r="N8" s="26" t="s">
        <v>15</v>
      </c>
      <c r="O8" s="27" t="s">
        <v>16</v>
      </c>
      <c r="P8" s="27" t="s">
        <v>17</v>
      </c>
      <c r="Q8" s="28" t="s">
        <v>18</v>
      </c>
      <c r="R8" s="26" t="s">
        <v>15</v>
      </c>
      <c r="S8" s="27" t="s">
        <v>16</v>
      </c>
      <c r="T8" s="27" t="s">
        <v>17</v>
      </c>
      <c r="U8" s="28" t="s">
        <v>18</v>
      </c>
      <c r="V8" s="26" t="s">
        <v>15</v>
      </c>
      <c r="W8" s="27" t="s">
        <v>16</v>
      </c>
      <c r="X8" s="27" t="s">
        <v>17</v>
      </c>
      <c r="Y8" s="28" t="s">
        <v>18</v>
      </c>
      <c r="Z8" s="26" t="s">
        <v>15</v>
      </c>
      <c r="AA8" s="27" t="s">
        <v>16</v>
      </c>
      <c r="AB8" s="27" t="s">
        <v>17</v>
      </c>
      <c r="AC8" s="28" t="s">
        <v>18</v>
      </c>
      <c r="AD8" s="26" t="s">
        <v>15</v>
      </c>
      <c r="AE8" s="27" t="s">
        <v>16</v>
      </c>
      <c r="AF8" s="27" t="s">
        <v>17</v>
      </c>
      <c r="AG8" s="28" t="s">
        <v>18</v>
      </c>
      <c r="AH8" s="29"/>
    </row>
    <row r="9" spans="1:35" ht="12" customHeight="1" thickBot="1" x14ac:dyDescent="0.25">
      <c r="A9" s="30" t="s">
        <v>19</v>
      </c>
      <c r="B9" s="31" t="s">
        <v>20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34"/>
    </row>
    <row r="10" spans="1:35" x14ac:dyDescent="0.2">
      <c r="A10" s="35">
        <v>1</v>
      </c>
      <c r="B10" s="36" t="s">
        <v>21</v>
      </c>
      <c r="C10" s="37">
        <f t="shared" ref="C10:D13" si="0">SUM(J10,N10,R10,V10,Z10,AD10)</f>
        <v>15</v>
      </c>
      <c r="D10" s="37">
        <f t="shared" si="0"/>
        <v>15</v>
      </c>
      <c r="E10" s="37">
        <f t="shared" ref="E10:E17" si="1">SUM(C10:D10)</f>
        <v>30</v>
      </c>
      <c r="F10" s="37">
        <v>30</v>
      </c>
      <c r="G10" s="37">
        <f t="shared" ref="G10:G15" si="2">H10-F10</f>
        <v>20</v>
      </c>
      <c r="H10" s="37">
        <f t="shared" ref="H10:H13" si="3">$B$8*I10</f>
        <v>50</v>
      </c>
      <c r="I10" s="38">
        <f>SUM(M10,Q10,U10,Y10,AC10,AG10)</f>
        <v>2</v>
      </c>
      <c r="J10" s="39"/>
      <c r="K10" s="37"/>
      <c r="L10" s="37"/>
      <c r="M10" s="40"/>
      <c r="N10" s="39">
        <v>15</v>
      </c>
      <c r="O10" s="37">
        <v>15</v>
      </c>
      <c r="P10" s="37">
        <v>20</v>
      </c>
      <c r="Q10" s="41">
        <v>2</v>
      </c>
      <c r="R10" s="39"/>
      <c r="S10" s="37"/>
      <c r="T10" s="37"/>
      <c r="U10" s="40"/>
      <c r="V10" s="42"/>
      <c r="W10" s="37"/>
      <c r="X10" s="37"/>
      <c r="Y10" s="43"/>
      <c r="Z10" s="39"/>
      <c r="AA10" s="37"/>
      <c r="AB10" s="37"/>
      <c r="AC10" s="40"/>
      <c r="AD10" s="42"/>
      <c r="AE10" s="37"/>
      <c r="AF10" s="37"/>
      <c r="AG10" s="40"/>
      <c r="AH10" s="34" t="s">
        <v>22</v>
      </c>
      <c r="AI10" s="44"/>
    </row>
    <row r="11" spans="1:35" x14ac:dyDescent="0.2">
      <c r="A11" s="35">
        <v>2</v>
      </c>
      <c r="B11" s="45" t="s">
        <v>23</v>
      </c>
      <c r="C11" s="46">
        <f t="shared" si="0"/>
        <v>30</v>
      </c>
      <c r="D11" s="46">
        <f t="shared" si="0"/>
        <v>30</v>
      </c>
      <c r="E11" s="46">
        <f t="shared" si="1"/>
        <v>60</v>
      </c>
      <c r="F11" s="46">
        <v>60</v>
      </c>
      <c r="G11" s="46">
        <f t="shared" si="2"/>
        <v>15</v>
      </c>
      <c r="H11" s="46">
        <f t="shared" si="3"/>
        <v>75</v>
      </c>
      <c r="I11" s="47">
        <f>SUM(M11,Q11,U11,Y11,AC11,AG11)</f>
        <v>3</v>
      </c>
      <c r="J11" s="48"/>
      <c r="K11" s="46"/>
      <c r="L11" s="46"/>
      <c r="M11" s="49"/>
      <c r="N11" s="48"/>
      <c r="O11" s="46"/>
      <c r="P11" s="46"/>
      <c r="Q11" s="49"/>
      <c r="R11" s="48">
        <v>30</v>
      </c>
      <c r="S11" s="46">
        <v>30</v>
      </c>
      <c r="T11" s="46">
        <v>15</v>
      </c>
      <c r="U11" s="50">
        <v>3</v>
      </c>
      <c r="V11" s="48"/>
      <c r="W11" s="46"/>
      <c r="X11" s="46"/>
      <c r="Y11" s="49"/>
      <c r="Z11" s="48"/>
      <c r="AA11" s="46"/>
      <c r="AB11" s="46"/>
      <c r="AC11" s="49"/>
      <c r="AD11" s="15"/>
      <c r="AE11" s="46"/>
      <c r="AF11" s="46"/>
      <c r="AG11" s="49"/>
      <c r="AH11" s="34" t="s">
        <v>24</v>
      </c>
      <c r="AI11" s="44"/>
    </row>
    <row r="12" spans="1:35" x14ac:dyDescent="0.2">
      <c r="A12" s="35">
        <v>3</v>
      </c>
      <c r="B12" s="45" t="s">
        <v>25</v>
      </c>
      <c r="C12" s="46">
        <f t="shared" si="0"/>
        <v>30</v>
      </c>
      <c r="D12" s="46">
        <f t="shared" si="0"/>
        <v>30</v>
      </c>
      <c r="E12" s="46">
        <f t="shared" si="1"/>
        <v>60</v>
      </c>
      <c r="F12" s="46">
        <v>60</v>
      </c>
      <c r="G12" s="46">
        <f t="shared" si="2"/>
        <v>15</v>
      </c>
      <c r="H12" s="46">
        <f t="shared" si="3"/>
        <v>75</v>
      </c>
      <c r="I12" s="47">
        <f>SUM(M12,Q12,U12,Y12,AC12,AG12)</f>
        <v>3</v>
      </c>
      <c r="J12" s="48"/>
      <c r="K12" s="46"/>
      <c r="L12" s="46"/>
      <c r="M12" s="49"/>
      <c r="N12" s="48"/>
      <c r="O12" s="46"/>
      <c r="P12" s="46"/>
      <c r="Q12" s="51"/>
      <c r="R12" s="52"/>
      <c r="S12" s="53"/>
      <c r="T12" s="53"/>
      <c r="V12" s="48">
        <v>30</v>
      </c>
      <c r="W12" s="46">
        <v>30</v>
      </c>
      <c r="X12" s="46">
        <v>15</v>
      </c>
      <c r="Y12" s="50">
        <v>3</v>
      </c>
      <c r="Z12" s="48"/>
      <c r="AA12" s="46"/>
      <c r="AB12" s="46"/>
      <c r="AC12" s="49"/>
      <c r="AD12" s="15"/>
      <c r="AE12" s="46"/>
      <c r="AF12" s="46"/>
      <c r="AG12" s="49"/>
      <c r="AH12" s="34" t="s">
        <v>26</v>
      </c>
      <c r="AI12" s="44"/>
    </row>
    <row r="13" spans="1:35" x14ac:dyDescent="0.2">
      <c r="A13" s="35">
        <v>4</v>
      </c>
      <c r="B13" s="54" t="s">
        <v>27</v>
      </c>
      <c r="C13" s="46">
        <f t="shared" si="0"/>
        <v>30</v>
      </c>
      <c r="D13" s="46">
        <f t="shared" si="0"/>
        <v>30</v>
      </c>
      <c r="E13" s="46">
        <f t="shared" si="1"/>
        <v>60</v>
      </c>
      <c r="F13" s="46">
        <v>60</v>
      </c>
      <c r="G13" s="46">
        <f t="shared" si="2"/>
        <v>15</v>
      </c>
      <c r="H13" s="46">
        <f t="shared" si="3"/>
        <v>75</v>
      </c>
      <c r="I13" s="47">
        <f>SUM(M13,Q13,U13,Y13,AC13,AG13)</f>
        <v>3</v>
      </c>
      <c r="J13" s="48"/>
      <c r="K13" s="46"/>
      <c r="L13" s="46"/>
      <c r="M13" s="49"/>
      <c r="N13" s="48">
        <v>30</v>
      </c>
      <c r="O13" s="46">
        <v>30</v>
      </c>
      <c r="P13" s="46">
        <v>15</v>
      </c>
      <c r="Q13" s="50">
        <v>3</v>
      </c>
      <c r="R13" s="48"/>
      <c r="S13" s="46"/>
      <c r="T13" s="46"/>
      <c r="U13" s="49"/>
      <c r="V13" s="15"/>
      <c r="W13" s="46"/>
      <c r="X13" s="46"/>
      <c r="Y13" s="51"/>
      <c r="Z13" s="48"/>
      <c r="AA13" s="46"/>
      <c r="AB13" s="46"/>
      <c r="AC13" s="49"/>
      <c r="AD13" s="15"/>
      <c r="AE13" s="46"/>
      <c r="AF13" s="46"/>
      <c r="AG13" s="49"/>
      <c r="AH13" s="55" t="s">
        <v>28</v>
      </c>
      <c r="AI13" s="44"/>
    </row>
    <row r="14" spans="1:35" x14ac:dyDescent="0.2">
      <c r="A14" s="35">
        <v>5</v>
      </c>
      <c r="B14" s="56" t="s">
        <v>29</v>
      </c>
      <c r="C14" s="46">
        <f>SUM(J14,N14,V14,R14,Z14,AD14)</f>
        <v>30</v>
      </c>
      <c r="D14" s="46">
        <f>SUM(K14,O14,W14,S14,AA14,AE14)</f>
        <v>30</v>
      </c>
      <c r="E14" s="46">
        <f>SUM(C14:D14)</f>
        <v>60</v>
      </c>
      <c r="F14" s="46">
        <v>60</v>
      </c>
      <c r="G14" s="46">
        <f t="shared" si="2"/>
        <v>15</v>
      </c>
      <c r="H14" s="46">
        <f>$B$8*I14</f>
        <v>75</v>
      </c>
      <c r="I14" s="50">
        <f>SUM(M14,Q14,Y14,U14,AC14,AG14)</f>
        <v>3</v>
      </c>
      <c r="J14" s="48"/>
      <c r="K14" s="46"/>
      <c r="L14" s="46"/>
      <c r="M14" s="51"/>
      <c r="N14" s="48"/>
      <c r="O14" s="46"/>
      <c r="P14" s="46"/>
      <c r="Q14" s="49"/>
      <c r="R14" s="48">
        <v>30</v>
      </c>
      <c r="S14" s="46">
        <v>30</v>
      </c>
      <c r="T14" s="46">
        <v>15</v>
      </c>
      <c r="U14" s="50">
        <v>3</v>
      </c>
      <c r="V14" s="48"/>
      <c r="W14" s="46"/>
      <c r="X14" s="46"/>
      <c r="Y14" s="49"/>
      <c r="Z14" s="48"/>
      <c r="AA14" s="46"/>
      <c r="AB14" s="46"/>
      <c r="AC14" s="49"/>
      <c r="AD14" s="15"/>
      <c r="AE14" s="46"/>
      <c r="AF14" s="46"/>
      <c r="AG14" s="49"/>
      <c r="AH14" s="55" t="s">
        <v>30</v>
      </c>
      <c r="AI14" s="44"/>
    </row>
    <row r="15" spans="1:35" x14ac:dyDescent="0.2">
      <c r="A15" s="35">
        <v>6</v>
      </c>
      <c r="B15" s="57" t="s">
        <v>31</v>
      </c>
      <c r="C15" s="46">
        <f>SUM(J15,N15,R15,V15,Z15,AD15)</f>
        <v>15</v>
      </c>
      <c r="D15" s="46">
        <f>SUM(K15,O15,S15,W15,AA15,AE15)</f>
        <v>15</v>
      </c>
      <c r="E15" s="46">
        <f>SUM(C15:D15)</f>
        <v>30</v>
      </c>
      <c r="F15" s="46">
        <v>30</v>
      </c>
      <c r="G15" s="46">
        <f t="shared" si="2"/>
        <v>20</v>
      </c>
      <c r="H15" s="46">
        <f>$B$8*I15</f>
        <v>50</v>
      </c>
      <c r="I15" s="50">
        <f>SUM(M15,Q15,U15,Y15,AC15,AG15)</f>
        <v>2</v>
      </c>
      <c r="J15" s="48"/>
      <c r="K15" s="46"/>
      <c r="L15" s="46"/>
      <c r="M15" s="51"/>
      <c r="N15" s="48"/>
      <c r="O15" s="46"/>
      <c r="P15" s="46"/>
      <c r="Q15" s="49"/>
      <c r="R15" s="48"/>
      <c r="S15" s="46"/>
      <c r="T15" s="46"/>
      <c r="U15" s="49"/>
      <c r="V15" s="15"/>
      <c r="W15" s="46"/>
      <c r="X15" s="46"/>
      <c r="Y15" s="49"/>
      <c r="Z15" s="58"/>
      <c r="AA15" s="59"/>
      <c r="AB15" s="59"/>
      <c r="AC15" s="60"/>
      <c r="AD15" s="48">
        <v>15</v>
      </c>
      <c r="AE15" s="46">
        <v>15</v>
      </c>
      <c r="AF15" s="46">
        <v>20</v>
      </c>
      <c r="AG15" s="50">
        <v>2</v>
      </c>
      <c r="AH15" s="55" t="s">
        <v>32</v>
      </c>
      <c r="AI15" s="44"/>
    </row>
    <row r="16" spans="1:35" ht="13.5" thickBot="1" x14ac:dyDescent="0.25">
      <c r="A16" s="35">
        <v>7</v>
      </c>
      <c r="B16" s="61" t="s">
        <v>33</v>
      </c>
      <c r="C16" s="62">
        <f>SUM(J16,N16,R16,V16,Z16,AD16)</f>
        <v>0</v>
      </c>
      <c r="D16" s="62">
        <f>SUM(K16,O16,S16,W16,AA16,AE16)</f>
        <v>15</v>
      </c>
      <c r="E16" s="62">
        <f>SUM(C16:D16)</f>
        <v>15</v>
      </c>
      <c r="F16" s="62">
        <v>15</v>
      </c>
      <c r="G16" s="62">
        <f>H16-F16</f>
        <v>35</v>
      </c>
      <c r="H16" s="62">
        <f>$B$8*I16</f>
        <v>50</v>
      </c>
      <c r="I16" s="63">
        <f>SUM(M16,Q16,U16,Y16,AC16,AG16)</f>
        <v>2</v>
      </c>
      <c r="J16" s="64">
        <v>0</v>
      </c>
      <c r="K16" s="65">
        <v>15</v>
      </c>
      <c r="L16" s="65">
        <v>35</v>
      </c>
      <c r="M16" s="66">
        <v>2</v>
      </c>
      <c r="N16" s="64"/>
      <c r="O16" s="65"/>
      <c r="P16" s="65"/>
      <c r="Q16" s="67"/>
      <c r="R16" s="64"/>
      <c r="S16" s="65"/>
      <c r="T16" s="65"/>
      <c r="U16" s="67"/>
      <c r="V16" s="68"/>
      <c r="W16" s="65"/>
      <c r="X16" s="65"/>
      <c r="Y16" s="67"/>
      <c r="Z16" s="68"/>
      <c r="AA16" s="65"/>
      <c r="AB16" s="65"/>
      <c r="AC16" s="69"/>
      <c r="AD16" s="64"/>
      <c r="AE16" s="65"/>
      <c r="AF16" s="65"/>
      <c r="AG16" s="67"/>
      <c r="AH16" s="55" t="s">
        <v>34</v>
      </c>
      <c r="AI16" s="44"/>
    </row>
    <row r="17" spans="1:35" ht="13.5" thickBot="1" x14ac:dyDescent="0.25">
      <c r="A17" s="70"/>
      <c r="B17" s="71" t="s">
        <v>35</v>
      </c>
      <c r="C17" s="72">
        <f>SUM(C10:C16)</f>
        <v>150</v>
      </c>
      <c r="D17" s="72">
        <f>SUM(D10:D16)</f>
        <v>165</v>
      </c>
      <c r="E17" s="72">
        <f t="shared" si="1"/>
        <v>315</v>
      </c>
      <c r="F17" s="72">
        <f t="shared" ref="F17:AG17" si="4">SUM(F10:F16)</f>
        <v>315</v>
      </c>
      <c r="G17" s="72">
        <f t="shared" si="4"/>
        <v>135</v>
      </c>
      <c r="H17" s="72">
        <f t="shared" si="4"/>
        <v>450</v>
      </c>
      <c r="I17" s="73">
        <f>SUM(I10:I16)</f>
        <v>18</v>
      </c>
      <c r="J17" s="74">
        <f t="shared" si="4"/>
        <v>0</v>
      </c>
      <c r="K17" s="72">
        <f t="shared" si="4"/>
        <v>15</v>
      </c>
      <c r="L17" s="72">
        <f t="shared" si="4"/>
        <v>35</v>
      </c>
      <c r="M17" s="73">
        <f t="shared" si="4"/>
        <v>2</v>
      </c>
      <c r="N17" s="75">
        <f t="shared" si="4"/>
        <v>45</v>
      </c>
      <c r="O17" s="72">
        <f t="shared" si="4"/>
        <v>45</v>
      </c>
      <c r="P17" s="72">
        <f t="shared" si="4"/>
        <v>35</v>
      </c>
      <c r="Q17" s="76">
        <f t="shared" si="4"/>
        <v>5</v>
      </c>
      <c r="R17" s="74">
        <f t="shared" si="4"/>
        <v>60</v>
      </c>
      <c r="S17" s="72">
        <f t="shared" si="4"/>
        <v>60</v>
      </c>
      <c r="T17" s="72">
        <f t="shared" si="4"/>
        <v>30</v>
      </c>
      <c r="U17" s="73">
        <f t="shared" si="4"/>
        <v>6</v>
      </c>
      <c r="V17" s="75">
        <f t="shared" si="4"/>
        <v>30</v>
      </c>
      <c r="W17" s="72">
        <f t="shared" si="4"/>
        <v>30</v>
      </c>
      <c r="X17" s="72">
        <f t="shared" si="4"/>
        <v>15</v>
      </c>
      <c r="Y17" s="76">
        <f t="shared" si="4"/>
        <v>3</v>
      </c>
      <c r="Z17" s="74">
        <f t="shared" si="4"/>
        <v>0</v>
      </c>
      <c r="AA17" s="72">
        <f t="shared" si="4"/>
        <v>0</v>
      </c>
      <c r="AB17" s="72">
        <f t="shared" si="4"/>
        <v>0</v>
      </c>
      <c r="AC17" s="73">
        <f t="shared" si="4"/>
        <v>0</v>
      </c>
      <c r="AD17" s="75">
        <f t="shared" si="4"/>
        <v>15</v>
      </c>
      <c r="AE17" s="72">
        <f t="shared" si="4"/>
        <v>15</v>
      </c>
      <c r="AF17" s="72">
        <f t="shared" si="4"/>
        <v>20</v>
      </c>
      <c r="AG17" s="73">
        <f t="shared" si="4"/>
        <v>2</v>
      </c>
      <c r="AH17" s="77"/>
    </row>
    <row r="18" spans="1:35" ht="12" customHeight="1" thickBot="1" x14ac:dyDescent="0.25">
      <c r="A18" s="35" t="s">
        <v>36</v>
      </c>
      <c r="B18" s="31" t="s">
        <v>37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78"/>
    </row>
    <row r="19" spans="1:35" x14ac:dyDescent="0.2">
      <c r="A19" s="35">
        <v>8</v>
      </c>
      <c r="B19" s="79" t="s">
        <v>38</v>
      </c>
      <c r="C19" s="80">
        <f>SUM(J19,N19,R19,V19,Z19,AD19)</f>
        <v>0</v>
      </c>
      <c r="D19" s="80">
        <f>SUM(K19,O19,S19,W19,AA19,AE19)</f>
        <v>120</v>
      </c>
      <c r="E19" s="80">
        <f t="shared" ref="E19:E23" si="5">SUM(C19:D19)</f>
        <v>120</v>
      </c>
      <c r="F19" s="80">
        <v>120</v>
      </c>
      <c r="G19" s="80">
        <f t="shared" ref="G19:G22" si="6">H19-F19</f>
        <v>180</v>
      </c>
      <c r="H19" s="80">
        <f t="shared" ref="H19:H22" si="7">$B$8*I19</f>
        <v>300</v>
      </c>
      <c r="I19" s="81">
        <f>SUM(M19,Q19,U19,Y19,AC19,AG19)</f>
        <v>12</v>
      </c>
      <c r="J19" s="82">
        <v>0</v>
      </c>
      <c r="K19" s="80">
        <v>30</v>
      </c>
      <c r="L19" s="80">
        <v>20</v>
      </c>
      <c r="M19" s="83">
        <v>2</v>
      </c>
      <c r="N19" s="82">
        <v>0</v>
      </c>
      <c r="O19" s="80">
        <v>30</v>
      </c>
      <c r="P19" s="80">
        <v>20</v>
      </c>
      <c r="Q19" s="81">
        <v>2</v>
      </c>
      <c r="R19" s="82">
        <v>0</v>
      </c>
      <c r="S19" s="80">
        <v>15</v>
      </c>
      <c r="T19" s="80">
        <v>35</v>
      </c>
      <c r="U19" s="83">
        <v>2</v>
      </c>
      <c r="V19" s="84">
        <v>0</v>
      </c>
      <c r="W19" s="80">
        <v>15</v>
      </c>
      <c r="X19" s="80">
        <v>35</v>
      </c>
      <c r="Y19" s="81">
        <v>2</v>
      </c>
      <c r="Z19" s="82">
        <v>0</v>
      </c>
      <c r="AA19" s="80">
        <v>15</v>
      </c>
      <c r="AB19" s="80">
        <v>35</v>
      </c>
      <c r="AC19" s="83">
        <v>2</v>
      </c>
      <c r="AD19" s="84">
        <v>0</v>
      </c>
      <c r="AE19" s="80">
        <v>15</v>
      </c>
      <c r="AF19" s="80">
        <v>35</v>
      </c>
      <c r="AG19" s="83">
        <v>2</v>
      </c>
      <c r="AH19" s="34" t="s">
        <v>39</v>
      </c>
      <c r="AI19" s="44"/>
    </row>
    <row r="20" spans="1:35" x14ac:dyDescent="0.2">
      <c r="A20" s="35">
        <v>9</v>
      </c>
      <c r="B20" s="45" t="s">
        <v>40</v>
      </c>
      <c r="C20" s="46">
        <v>30</v>
      </c>
      <c r="D20" s="46">
        <f>SUM(K20,O20,S20,W20,AA20,AE20)</f>
        <v>60</v>
      </c>
      <c r="E20" s="46">
        <f t="shared" si="5"/>
        <v>90</v>
      </c>
      <c r="F20" s="46">
        <v>90</v>
      </c>
      <c r="G20" s="46">
        <f t="shared" si="6"/>
        <v>85</v>
      </c>
      <c r="H20" s="46">
        <f t="shared" si="7"/>
        <v>175</v>
      </c>
      <c r="I20" s="47">
        <f>SUM(M20,Q20,U20,Y20,AC20,AG20)</f>
        <v>7</v>
      </c>
      <c r="J20" s="48">
        <v>15</v>
      </c>
      <c r="K20" s="46">
        <v>30</v>
      </c>
      <c r="L20" s="46">
        <v>55</v>
      </c>
      <c r="M20" s="47">
        <v>4</v>
      </c>
      <c r="N20" s="48">
        <v>15</v>
      </c>
      <c r="O20" s="46">
        <v>30</v>
      </c>
      <c r="P20" s="46">
        <v>30</v>
      </c>
      <c r="Q20" s="47">
        <v>3</v>
      </c>
      <c r="R20" s="48"/>
      <c r="S20" s="46"/>
      <c r="T20" s="46"/>
      <c r="U20" s="49"/>
      <c r="V20" s="15"/>
      <c r="W20" s="46"/>
      <c r="X20" s="46"/>
      <c r="Y20" s="51"/>
      <c r="Z20" s="48"/>
      <c r="AA20" s="46"/>
      <c r="AB20" s="46"/>
      <c r="AC20" s="51"/>
      <c r="AD20" s="48"/>
      <c r="AE20" s="46"/>
      <c r="AF20" s="46"/>
      <c r="AG20" s="50"/>
      <c r="AH20" s="55" t="s">
        <v>41</v>
      </c>
      <c r="AI20" s="44"/>
    </row>
    <row r="21" spans="1:35" x14ac:dyDescent="0.2">
      <c r="A21" s="35">
        <v>10</v>
      </c>
      <c r="B21" s="85" t="s">
        <v>42</v>
      </c>
      <c r="C21" s="46">
        <f>SUM(J21,N21,R21,V21,Z21,AD21)</f>
        <v>15</v>
      </c>
      <c r="D21" s="46">
        <f>SUM(K21,O21,S21,W21,AA21,AE21)</f>
        <v>30</v>
      </c>
      <c r="E21" s="46">
        <f t="shared" si="5"/>
        <v>45</v>
      </c>
      <c r="F21" s="46">
        <v>45</v>
      </c>
      <c r="G21" s="46">
        <f t="shared" si="6"/>
        <v>5</v>
      </c>
      <c r="H21" s="46">
        <f t="shared" si="7"/>
        <v>50</v>
      </c>
      <c r="I21" s="47">
        <f>SUM(M21,Q21,U21,Y21,AC21,AG21)</f>
        <v>2</v>
      </c>
      <c r="J21" s="48"/>
      <c r="K21" s="46"/>
      <c r="L21" s="46"/>
      <c r="M21" s="49"/>
      <c r="N21" s="48"/>
      <c r="O21" s="46"/>
      <c r="P21" s="46"/>
      <c r="Q21" s="47"/>
      <c r="R21" s="48"/>
      <c r="S21" s="46"/>
      <c r="T21" s="46"/>
      <c r="U21" s="49"/>
      <c r="V21" s="15"/>
      <c r="W21" s="46"/>
      <c r="X21" s="46"/>
      <c r="Y21" s="51"/>
      <c r="Z21" s="48"/>
      <c r="AA21" s="46"/>
      <c r="AB21" s="46"/>
      <c r="AC21" s="49"/>
      <c r="AD21" s="48">
        <v>15</v>
      </c>
      <c r="AE21" s="46">
        <v>30</v>
      </c>
      <c r="AF21" s="46">
        <v>5</v>
      </c>
      <c r="AG21" s="50">
        <v>2</v>
      </c>
      <c r="AH21" s="34" t="s">
        <v>39</v>
      </c>
      <c r="AI21" s="44"/>
    </row>
    <row r="22" spans="1:35" ht="13.5" thickBot="1" x14ac:dyDescent="0.25">
      <c r="A22" s="35">
        <v>11</v>
      </c>
      <c r="B22" s="86" t="s">
        <v>43</v>
      </c>
      <c r="C22" s="62">
        <f>SUM(J22,N22,R22,V22,Z22,AD22)</f>
        <v>15</v>
      </c>
      <c r="D22" s="62">
        <f>SUM(K22,O22,S22,W22,AA22,AE22)</f>
        <v>30</v>
      </c>
      <c r="E22" s="62">
        <f t="shared" si="5"/>
        <v>45</v>
      </c>
      <c r="F22" s="62">
        <v>45</v>
      </c>
      <c r="G22" s="62">
        <f t="shared" si="6"/>
        <v>5</v>
      </c>
      <c r="H22" s="62">
        <f t="shared" si="7"/>
        <v>50</v>
      </c>
      <c r="I22" s="87">
        <f>SUM(M22,Q22,U22,Y22,AC22,AG22)</f>
        <v>2</v>
      </c>
      <c r="J22" s="64"/>
      <c r="K22" s="65"/>
      <c r="L22" s="65"/>
      <c r="M22" s="67"/>
      <c r="N22" s="64"/>
      <c r="O22" s="65"/>
      <c r="P22" s="65"/>
      <c r="Q22" s="69"/>
      <c r="R22" s="64">
        <v>15</v>
      </c>
      <c r="S22" s="65">
        <v>30</v>
      </c>
      <c r="T22" s="65">
        <v>5</v>
      </c>
      <c r="U22" s="67">
        <v>2</v>
      </c>
      <c r="V22" s="68"/>
      <c r="W22" s="65"/>
      <c r="X22" s="65"/>
      <c r="Y22" s="69"/>
      <c r="Z22" s="64"/>
      <c r="AA22" s="65"/>
      <c r="AB22" s="65"/>
      <c r="AC22" s="67"/>
      <c r="AD22" s="68"/>
      <c r="AE22" s="65"/>
      <c r="AF22" s="65"/>
      <c r="AG22" s="66"/>
      <c r="AH22" s="55" t="s">
        <v>30</v>
      </c>
    </row>
    <row r="23" spans="1:35" ht="13.5" thickBot="1" x14ac:dyDescent="0.25">
      <c r="A23" s="70"/>
      <c r="B23" s="88" t="s">
        <v>35</v>
      </c>
      <c r="C23" s="72">
        <f>SUM(C19:C22)</f>
        <v>60</v>
      </c>
      <c r="D23" s="72">
        <f>SUM(D19:D22)</f>
        <v>240</v>
      </c>
      <c r="E23" s="72">
        <f t="shared" si="5"/>
        <v>300</v>
      </c>
      <c r="F23" s="72">
        <f t="shared" ref="F23:AG23" si="8">SUM(F19:F22)</f>
        <v>300</v>
      </c>
      <c r="G23" s="72">
        <f t="shared" si="8"/>
        <v>275</v>
      </c>
      <c r="H23" s="72">
        <f t="shared" si="8"/>
        <v>575</v>
      </c>
      <c r="I23" s="73">
        <f>SUM(I19:I22)</f>
        <v>23</v>
      </c>
      <c r="J23" s="75">
        <f t="shared" si="8"/>
        <v>15</v>
      </c>
      <c r="K23" s="72">
        <f t="shared" si="8"/>
        <v>60</v>
      </c>
      <c r="L23" s="72">
        <f t="shared" si="8"/>
        <v>75</v>
      </c>
      <c r="M23" s="73">
        <f t="shared" si="8"/>
        <v>6</v>
      </c>
      <c r="N23" s="75">
        <f t="shared" si="8"/>
        <v>15</v>
      </c>
      <c r="O23" s="72">
        <f t="shared" si="8"/>
        <v>60</v>
      </c>
      <c r="P23" s="72">
        <f t="shared" si="8"/>
        <v>50</v>
      </c>
      <c r="Q23" s="76">
        <f t="shared" si="8"/>
        <v>5</v>
      </c>
      <c r="R23" s="74">
        <f t="shared" si="8"/>
        <v>15</v>
      </c>
      <c r="S23" s="72">
        <f t="shared" si="8"/>
        <v>45</v>
      </c>
      <c r="T23" s="72">
        <f t="shared" si="8"/>
        <v>40</v>
      </c>
      <c r="U23" s="73">
        <f t="shared" si="8"/>
        <v>4</v>
      </c>
      <c r="V23" s="75">
        <f t="shared" si="8"/>
        <v>0</v>
      </c>
      <c r="W23" s="72">
        <f t="shared" si="8"/>
        <v>15</v>
      </c>
      <c r="X23" s="72">
        <f t="shared" si="8"/>
        <v>35</v>
      </c>
      <c r="Y23" s="76">
        <f t="shared" si="8"/>
        <v>2</v>
      </c>
      <c r="Z23" s="74">
        <f t="shared" si="8"/>
        <v>0</v>
      </c>
      <c r="AA23" s="72">
        <f t="shared" si="8"/>
        <v>15</v>
      </c>
      <c r="AB23" s="72">
        <f t="shared" si="8"/>
        <v>35</v>
      </c>
      <c r="AC23" s="73">
        <f t="shared" si="8"/>
        <v>2</v>
      </c>
      <c r="AD23" s="75">
        <f t="shared" si="8"/>
        <v>15</v>
      </c>
      <c r="AE23" s="72">
        <f t="shared" si="8"/>
        <v>45</v>
      </c>
      <c r="AF23" s="72">
        <f t="shared" si="8"/>
        <v>40</v>
      </c>
      <c r="AG23" s="73">
        <f t="shared" si="8"/>
        <v>4</v>
      </c>
      <c r="AH23" s="34"/>
    </row>
    <row r="24" spans="1:35" ht="13.5" thickBot="1" x14ac:dyDescent="0.25">
      <c r="A24" s="14" t="s">
        <v>44</v>
      </c>
      <c r="B24" s="31" t="s">
        <v>45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4"/>
    </row>
    <row r="25" spans="1:35" x14ac:dyDescent="0.2">
      <c r="A25" s="14">
        <v>12</v>
      </c>
      <c r="B25" s="89" t="s">
        <v>46</v>
      </c>
      <c r="C25" s="90">
        <f t="shared" ref="C25:D28" si="9">SUM(J25,N25,R25,V25,Z25,AD25)</f>
        <v>30</v>
      </c>
      <c r="D25" s="90">
        <f t="shared" si="9"/>
        <v>30</v>
      </c>
      <c r="E25" s="90">
        <f>SUM(C25:D25)</f>
        <v>60</v>
      </c>
      <c r="F25" s="90">
        <v>60</v>
      </c>
      <c r="G25" s="90">
        <f>H25-F25</f>
        <v>115</v>
      </c>
      <c r="H25" s="90">
        <f>$B$8*I25</f>
        <v>175</v>
      </c>
      <c r="I25" s="91">
        <f>SUM(M25,Q25,U25,Y25,AC25,AG25)</f>
        <v>7</v>
      </c>
      <c r="J25" s="92"/>
      <c r="K25" s="90"/>
      <c r="L25" s="90"/>
      <c r="M25" s="93"/>
      <c r="N25" s="94"/>
      <c r="O25" s="90"/>
      <c r="P25" s="90"/>
      <c r="Q25" s="95"/>
      <c r="R25" s="92">
        <v>15</v>
      </c>
      <c r="S25" s="90">
        <v>15</v>
      </c>
      <c r="T25" s="90">
        <v>45</v>
      </c>
      <c r="U25" s="91">
        <v>3</v>
      </c>
      <c r="V25" s="92">
        <v>15</v>
      </c>
      <c r="W25" s="90">
        <v>15</v>
      </c>
      <c r="X25" s="90">
        <v>70</v>
      </c>
      <c r="Y25" s="91">
        <v>4</v>
      </c>
      <c r="Z25" s="94"/>
      <c r="AA25" s="90"/>
      <c r="AB25" s="90"/>
      <c r="AC25" s="95"/>
      <c r="AD25" s="92"/>
      <c r="AE25" s="90"/>
      <c r="AF25" s="90"/>
      <c r="AG25" s="93"/>
      <c r="AH25" s="34" t="s">
        <v>26</v>
      </c>
      <c r="AI25" s="44"/>
    </row>
    <row r="26" spans="1:35" ht="21.6" customHeight="1" x14ac:dyDescent="0.2">
      <c r="A26" s="14">
        <v>13</v>
      </c>
      <c r="B26" s="96" t="s">
        <v>47</v>
      </c>
      <c r="C26" s="46">
        <f t="shared" si="9"/>
        <v>15</v>
      </c>
      <c r="D26" s="46">
        <f t="shared" si="9"/>
        <v>15</v>
      </c>
      <c r="E26" s="46">
        <f>SUM(C26:D26)</f>
        <v>30</v>
      </c>
      <c r="F26" s="46">
        <v>30</v>
      </c>
      <c r="G26" s="46">
        <f>H26-F26</f>
        <v>70</v>
      </c>
      <c r="H26" s="46">
        <f>$B$8*I26</f>
        <v>100</v>
      </c>
      <c r="I26" s="50">
        <f>SUM(M26,Q26,U26,Y26,AC26,AG26)</f>
        <v>4</v>
      </c>
      <c r="J26" s="97"/>
      <c r="K26" s="98"/>
      <c r="L26" s="98"/>
      <c r="M26" s="99"/>
      <c r="N26" s="100"/>
      <c r="O26" s="98"/>
      <c r="P26" s="98"/>
      <c r="Q26" s="101"/>
      <c r="R26" s="97"/>
      <c r="S26" s="98"/>
      <c r="T26" s="98"/>
      <c r="U26" s="99"/>
      <c r="V26" s="97"/>
      <c r="W26" s="98"/>
      <c r="X26" s="98"/>
      <c r="Y26" s="99"/>
      <c r="Z26" s="100"/>
      <c r="AA26" s="98"/>
      <c r="AB26" s="98"/>
      <c r="AC26" s="101"/>
      <c r="AD26" s="48">
        <v>15</v>
      </c>
      <c r="AE26" s="46">
        <v>15</v>
      </c>
      <c r="AF26" s="46">
        <v>70</v>
      </c>
      <c r="AG26" s="50">
        <v>4</v>
      </c>
      <c r="AH26" s="55" t="s">
        <v>32</v>
      </c>
      <c r="AI26" s="44"/>
    </row>
    <row r="27" spans="1:35" x14ac:dyDescent="0.2">
      <c r="A27" s="14">
        <v>14</v>
      </c>
      <c r="B27" s="102" t="s">
        <v>48</v>
      </c>
      <c r="C27" s="46">
        <f t="shared" si="9"/>
        <v>30</v>
      </c>
      <c r="D27" s="46">
        <f t="shared" si="9"/>
        <v>30</v>
      </c>
      <c r="E27" s="46">
        <f>SUM(C27:D27)</f>
        <v>60</v>
      </c>
      <c r="F27" s="46">
        <v>60</v>
      </c>
      <c r="G27" s="46">
        <f>H27-F27</f>
        <v>40</v>
      </c>
      <c r="H27" s="46">
        <f>$B$8*I27</f>
        <v>100</v>
      </c>
      <c r="I27" s="50">
        <f>SUM(M27,Q27,U27,Y27,AC27,AG27)</f>
        <v>4</v>
      </c>
      <c r="J27" s="48"/>
      <c r="K27" s="46"/>
      <c r="L27" s="46"/>
      <c r="M27" s="49"/>
      <c r="N27" s="15"/>
      <c r="O27" s="46"/>
      <c r="P27" s="46"/>
      <c r="Q27" s="51"/>
      <c r="R27" s="48"/>
      <c r="S27" s="46"/>
      <c r="T27" s="46"/>
      <c r="U27" s="49"/>
      <c r="V27" s="48"/>
      <c r="W27" s="46"/>
      <c r="X27" s="46"/>
      <c r="Y27" s="49"/>
      <c r="Z27" s="15">
        <v>30</v>
      </c>
      <c r="AA27" s="46">
        <v>30</v>
      </c>
      <c r="AB27" s="46">
        <v>40</v>
      </c>
      <c r="AC27" s="47">
        <v>4</v>
      </c>
      <c r="AD27" s="48"/>
      <c r="AE27" s="46"/>
      <c r="AF27" s="46"/>
      <c r="AG27" s="49"/>
      <c r="AH27" s="34" t="s">
        <v>49</v>
      </c>
      <c r="AI27" s="44"/>
    </row>
    <row r="28" spans="1:35" ht="13.5" thickBot="1" x14ac:dyDescent="0.25">
      <c r="A28" s="14">
        <v>15</v>
      </c>
      <c r="B28" s="103" t="s">
        <v>50</v>
      </c>
      <c r="C28" s="104">
        <f t="shared" si="9"/>
        <v>0</v>
      </c>
      <c r="D28" s="104">
        <f t="shared" si="9"/>
        <v>15</v>
      </c>
      <c r="E28" s="104">
        <f>SUM(C28:D28)</f>
        <v>15</v>
      </c>
      <c r="F28" s="104">
        <v>15</v>
      </c>
      <c r="G28" s="104">
        <f>H28-F28</f>
        <v>35</v>
      </c>
      <c r="H28" s="104">
        <f>$B$8*I28</f>
        <v>50</v>
      </c>
      <c r="I28" s="105">
        <f>SUM(M28,Q28,U28,Y28,AC28,AG28)</f>
        <v>2</v>
      </c>
      <c r="J28" s="106"/>
      <c r="K28" s="104"/>
      <c r="L28" s="104"/>
      <c r="M28" s="107"/>
      <c r="N28" s="108"/>
      <c r="O28" s="104"/>
      <c r="P28" s="104"/>
      <c r="Q28" s="109"/>
      <c r="R28" s="106"/>
      <c r="S28" s="104"/>
      <c r="T28" s="104"/>
      <c r="U28" s="107"/>
      <c r="V28" s="106"/>
      <c r="W28" s="104"/>
      <c r="X28" s="104"/>
      <c r="Y28" s="107"/>
      <c r="Z28" s="108"/>
      <c r="AA28" s="104"/>
      <c r="AB28" s="104"/>
      <c r="AC28" s="67"/>
      <c r="AD28" s="108">
        <v>0</v>
      </c>
      <c r="AE28" s="104">
        <v>15</v>
      </c>
      <c r="AF28" s="104">
        <v>35</v>
      </c>
      <c r="AG28" s="67">
        <v>2</v>
      </c>
      <c r="AH28" s="55" t="s">
        <v>32</v>
      </c>
      <c r="AI28" s="44"/>
    </row>
    <row r="29" spans="1:35" ht="13.5" thickBot="1" x14ac:dyDescent="0.25">
      <c r="A29" s="110"/>
      <c r="B29" s="71" t="s">
        <v>35</v>
      </c>
      <c r="C29" s="72">
        <f>SUM(C25:C28)</f>
        <v>75</v>
      </c>
      <c r="D29" s="72">
        <f t="shared" ref="D29:H29" si="10">SUM(D25:D28)</f>
        <v>90</v>
      </c>
      <c r="E29" s="72">
        <f t="shared" si="10"/>
        <v>165</v>
      </c>
      <c r="F29" s="72">
        <f t="shared" si="10"/>
        <v>165</v>
      </c>
      <c r="G29" s="72">
        <f t="shared" si="10"/>
        <v>260</v>
      </c>
      <c r="H29" s="72">
        <f t="shared" si="10"/>
        <v>425</v>
      </c>
      <c r="I29" s="76">
        <f>SUM(I25:I28)</f>
        <v>17</v>
      </c>
      <c r="J29" s="74">
        <f t="shared" ref="J29:AG29" si="11">SUM(J25:J28)</f>
        <v>0</v>
      </c>
      <c r="K29" s="72">
        <f t="shared" si="11"/>
        <v>0</v>
      </c>
      <c r="L29" s="72">
        <f t="shared" si="11"/>
        <v>0</v>
      </c>
      <c r="M29" s="73">
        <f t="shared" si="11"/>
        <v>0</v>
      </c>
      <c r="N29" s="75">
        <f t="shared" si="11"/>
        <v>0</v>
      </c>
      <c r="O29" s="72">
        <f t="shared" si="11"/>
        <v>0</v>
      </c>
      <c r="P29" s="72">
        <f t="shared" si="11"/>
        <v>0</v>
      </c>
      <c r="Q29" s="76">
        <f t="shared" si="11"/>
        <v>0</v>
      </c>
      <c r="R29" s="74">
        <f t="shared" si="11"/>
        <v>15</v>
      </c>
      <c r="S29" s="72">
        <f t="shared" si="11"/>
        <v>15</v>
      </c>
      <c r="T29" s="72">
        <f t="shared" si="11"/>
        <v>45</v>
      </c>
      <c r="U29" s="73">
        <f t="shared" si="11"/>
        <v>3</v>
      </c>
      <c r="V29" s="74">
        <f t="shared" si="11"/>
        <v>15</v>
      </c>
      <c r="W29" s="72">
        <f t="shared" si="11"/>
        <v>15</v>
      </c>
      <c r="X29" s="72">
        <f t="shared" si="11"/>
        <v>70</v>
      </c>
      <c r="Y29" s="73">
        <f t="shared" si="11"/>
        <v>4</v>
      </c>
      <c r="Z29" s="75">
        <f t="shared" si="11"/>
        <v>30</v>
      </c>
      <c r="AA29" s="72">
        <f t="shared" si="11"/>
        <v>30</v>
      </c>
      <c r="AB29" s="72">
        <f t="shared" si="11"/>
        <v>40</v>
      </c>
      <c r="AC29" s="76">
        <f t="shared" si="11"/>
        <v>4</v>
      </c>
      <c r="AD29" s="74">
        <f t="shared" si="11"/>
        <v>15</v>
      </c>
      <c r="AE29" s="72">
        <f t="shared" si="11"/>
        <v>30</v>
      </c>
      <c r="AF29" s="72">
        <f t="shared" si="11"/>
        <v>105</v>
      </c>
      <c r="AG29" s="73">
        <f t="shared" si="11"/>
        <v>6</v>
      </c>
      <c r="AH29" s="34"/>
    </row>
    <row r="30" spans="1:35" ht="13.5" thickBot="1" x14ac:dyDescent="0.25">
      <c r="A30" s="14" t="s">
        <v>51</v>
      </c>
      <c r="B30" s="71" t="s">
        <v>52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2"/>
      <c r="AH30" s="34"/>
    </row>
    <row r="31" spans="1:35" x14ac:dyDescent="0.2">
      <c r="A31" s="14">
        <v>16</v>
      </c>
      <c r="B31" s="113" t="s">
        <v>53</v>
      </c>
      <c r="C31" s="80">
        <f t="shared" ref="C31:D35" si="12">SUM(J31,N31,R31,V31,Z31,AD31)</f>
        <v>30</v>
      </c>
      <c r="D31" s="80">
        <f t="shared" si="12"/>
        <v>30</v>
      </c>
      <c r="E31" s="80">
        <f t="shared" ref="E31:E32" si="13">SUM(C31:D31)</f>
        <v>60</v>
      </c>
      <c r="F31" s="80">
        <v>60</v>
      </c>
      <c r="G31" s="80">
        <f t="shared" ref="G31:G32" si="14">H31-F31</f>
        <v>15</v>
      </c>
      <c r="H31" s="80">
        <f t="shared" ref="H31:H32" si="15">$B$8*I31</f>
        <v>75</v>
      </c>
      <c r="I31" s="81">
        <f>SUM(M31,Q31,U31,Y31,AC31,AG31)</f>
        <v>3</v>
      </c>
      <c r="J31" s="82">
        <v>30</v>
      </c>
      <c r="K31" s="80">
        <v>30</v>
      </c>
      <c r="L31" s="80">
        <v>15</v>
      </c>
      <c r="M31" s="83">
        <v>3</v>
      </c>
      <c r="N31" s="82"/>
      <c r="O31" s="80"/>
      <c r="P31" s="80"/>
      <c r="Q31" s="114"/>
      <c r="R31" s="82"/>
      <c r="S31" s="80"/>
      <c r="T31" s="80"/>
      <c r="U31" s="115"/>
      <c r="V31" s="84"/>
      <c r="W31" s="80"/>
      <c r="X31" s="80"/>
      <c r="Y31" s="114"/>
      <c r="Z31" s="82"/>
      <c r="AA31" s="80"/>
      <c r="AB31" s="80"/>
      <c r="AC31" s="115"/>
      <c r="AD31" s="84"/>
      <c r="AE31" s="80"/>
      <c r="AF31" s="80"/>
      <c r="AG31" s="115"/>
      <c r="AH31" s="34" t="s">
        <v>54</v>
      </c>
      <c r="AI31" s="44"/>
    </row>
    <row r="32" spans="1:35" x14ac:dyDescent="0.2">
      <c r="A32" s="14">
        <v>17</v>
      </c>
      <c r="B32" s="116" t="s">
        <v>55</v>
      </c>
      <c r="C32" s="46">
        <f t="shared" si="12"/>
        <v>15</v>
      </c>
      <c r="D32" s="46">
        <f t="shared" si="12"/>
        <v>30</v>
      </c>
      <c r="E32" s="46">
        <f t="shared" si="13"/>
        <v>45</v>
      </c>
      <c r="F32" s="46">
        <v>45</v>
      </c>
      <c r="G32" s="46">
        <f t="shared" si="14"/>
        <v>30</v>
      </c>
      <c r="H32" s="46">
        <f t="shared" si="15"/>
        <v>75</v>
      </c>
      <c r="I32" s="47">
        <f>SUM(M32,Q32,U32,Y32,AC32,AG32)</f>
        <v>3</v>
      </c>
      <c r="J32" s="48"/>
      <c r="K32" s="46"/>
      <c r="L32" s="46"/>
      <c r="M32" s="49"/>
      <c r="N32" s="48"/>
      <c r="O32" s="46"/>
      <c r="P32" s="46"/>
      <c r="Q32" s="51"/>
      <c r="R32" s="48"/>
      <c r="S32" s="46"/>
      <c r="T32" s="46"/>
      <c r="U32" s="49"/>
      <c r="V32" s="15">
        <v>15</v>
      </c>
      <c r="W32" s="46">
        <v>30</v>
      </c>
      <c r="X32" s="46">
        <v>30</v>
      </c>
      <c r="Y32" s="47">
        <v>3</v>
      </c>
      <c r="Z32" s="48"/>
      <c r="AA32" s="46"/>
      <c r="AB32" s="46"/>
      <c r="AC32" s="49"/>
      <c r="AD32" s="15"/>
      <c r="AE32" s="46"/>
      <c r="AF32" s="46"/>
      <c r="AG32" s="49"/>
      <c r="AH32" s="55" t="s">
        <v>56</v>
      </c>
      <c r="AI32" s="44"/>
    </row>
    <row r="33" spans="1:35" x14ac:dyDescent="0.2">
      <c r="A33" s="14">
        <v>18</v>
      </c>
      <c r="B33" s="117" t="s">
        <v>57</v>
      </c>
      <c r="C33" s="46">
        <f t="shared" si="12"/>
        <v>0</v>
      </c>
      <c r="D33" s="46">
        <f t="shared" si="12"/>
        <v>30</v>
      </c>
      <c r="E33" s="46">
        <f>SUM(C33:D33)</f>
        <v>30</v>
      </c>
      <c r="F33" s="46">
        <v>30</v>
      </c>
      <c r="G33" s="46">
        <f>H33-F33</f>
        <v>45</v>
      </c>
      <c r="H33" s="46">
        <f>$B$8*I33</f>
        <v>75</v>
      </c>
      <c r="I33" s="50">
        <f>SUM(M33,Q33,U33,Y33,AC33,AG33)</f>
        <v>3</v>
      </c>
      <c r="J33" s="48"/>
      <c r="K33" s="46"/>
      <c r="L33" s="46"/>
      <c r="M33" s="49"/>
      <c r="N33" s="15"/>
      <c r="O33" s="46"/>
      <c r="P33" s="46"/>
      <c r="Q33" s="51"/>
      <c r="R33" s="48"/>
      <c r="S33" s="46"/>
      <c r="T33" s="46"/>
      <c r="U33" s="49"/>
      <c r="V33" s="48"/>
      <c r="W33" s="46"/>
      <c r="X33" s="46"/>
      <c r="Y33" s="49"/>
      <c r="Z33" s="48"/>
      <c r="AA33" s="46"/>
      <c r="AB33" s="46"/>
      <c r="AC33" s="49"/>
      <c r="AD33" s="48">
        <v>0</v>
      </c>
      <c r="AE33" s="46">
        <v>30</v>
      </c>
      <c r="AF33" s="46">
        <v>45</v>
      </c>
      <c r="AG33" s="50">
        <v>3</v>
      </c>
      <c r="AH33" s="55" t="s">
        <v>32</v>
      </c>
      <c r="AI33" s="44"/>
    </row>
    <row r="34" spans="1:35" x14ac:dyDescent="0.2">
      <c r="A34" s="14">
        <v>19</v>
      </c>
      <c r="B34" s="118" t="s">
        <v>58</v>
      </c>
      <c r="C34" s="46">
        <f t="shared" si="12"/>
        <v>0</v>
      </c>
      <c r="D34" s="46">
        <f t="shared" si="12"/>
        <v>30</v>
      </c>
      <c r="E34" s="46">
        <f>SUM(C34:D34)</f>
        <v>30</v>
      </c>
      <c r="F34" s="46">
        <v>30</v>
      </c>
      <c r="G34" s="46">
        <f>H34-F34</f>
        <v>45</v>
      </c>
      <c r="H34" s="46">
        <f>$B$8*I34</f>
        <v>75</v>
      </c>
      <c r="I34" s="50">
        <f>SUM(M34,Q34,U34,Y34,AC34,AG34)</f>
        <v>3</v>
      </c>
      <c r="J34" s="52"/>
      <c r="K34" s="53"/>
      <c r="L34" s="53"/>
      <c r="M34" s="119"/>
      <c r="N34" s="48"/>
      <c r="O34" s="46"/>
      <c r="P34" s="46"/>
      <c r="Q34" s="49"/>
      <c r="R34" s="48"/>
      <c r="S34" s="46"/>
      <c r="T34" s="46"/>
      <c r="U34" s="49"/>
      <c r="V34" s="48"/>
      <c r="W34" s="46"/>
      <c r="X34" s="46"/>
      <c r="Y34" s="49"/>
      <c r="Z34" s="48">
        <v>0</v>
      </c>
      <c r="AA34" s="46">
        <v>30</v>
      </c>
      <c r="AB34" s="46">
        <v>45</v>
      </c>
      <c r="AC34" s="50">
        <v>3</v>
      </c>
      <c r="AD34" s="48"/>
      <c r="AE34" s="46"/>
      <c r="AF34" s="46"/>
      <c r="AG34" s="49"/>
      <c r="AH34" s="120" t="s">
        <v>59</v>
      </c>
      <c r="AI34" s="44"/>
    </row>
    <row r="35" spans="1:35" ht="13.5" thickBot="1" x14ac:dyDescent="0.25">
      <c r="A35" s="14">
        <v>20</v>
      </c>
      <c r="B35" s="121" t="s">
        <v>60</v>
      </c>
      <c r="C35" s="80">
        <f t="shared" si="12"/>
        <v>15</v>
      </c>
      <c r="D35" s="80">
        <f t="shared" si="12"/>
        <v>30</v>
      </c>
      <c r="E35" s="80">
        <f>SUM(C35:D35)</f>
        <v>45</v>
      </c>
      <c r="F35" s="80">
        <v>45</v>
      </c>
      <c r="G35" s="80">
        <f>H35-F35</f>
        <v>30</v>
      </c>
      <c r="H35" s="80">
        <f>$B$8*I35</f>
        <v>75</v>
      </c>
      <c r="I35" s="83">
        <f>SUM(M35,Q35,U35,Y35,AC35,AG35)</f>
        <v>3</v>
      </c>
      <c r="J35" s="82"/>
      <c r="K35" s="80"/>
      <c r="L35" s="80"/>
      <c r="M35" s="114"/>
      <c r="N35" s="82"/>
      <c r="O35" s="80"/>
      <c r="P35" s="80"/>
      <c r="Q35" s="115"/>
      <c r="R35" s="84"/>
      <c r="S35" s="80"/>
      <c r="T35" s="80"/>
      <c r="U35" s="114"/>
      <c r="V35" s="82">
        <v>15</v>
      </c>
      <c r="W35" s="80">
        <v>30</v>
      </c>
      <c r="X35" s="80">
        <v>30</v>
      </c>
      <c r="Y35" s="115">
        <v>3</v>
      </c>
      <c r="Z35" s="82"/>
      <c r="AA35" s="80"/>
      <c r="AB35" s="80"/>
      <c r="AC35" s="115"/>
      <c r="AD35" s="82"/>
      <c r="AE35" s="80"/>
      <c r="AF35" s="80"/>
      <c r="AG35" s="115"/>
      <c r="AH35" s="120" t="s">
        <v>56</v>
      </c>
      <c r="AI35" s="44"/>
    </row>
    <row r="36" spans="1:35" ht="13.5" thickBot="1" x14ac:dyDescent="0.25">
      <c r="A36" s="14"/>
      <c r="B36" s="71" t="s">
        <v>35</v>
      </c>
      <c r="C36" s="72">
        <f>SUM(C31:C35)</f>
        <v>60</v>
      </c>
      <c r="D36" s="72">
        <f t="shared" ref="D36:H36" si="16">SUM(D31:D35)</f>
        <v>150</v>
      </c>
      <c r="E36" s="72">
        <f t="shared" si="16"/>
        <v>210</v>
      </c>
      <c r="F36" s="72">
        <f t="shared" si="16"/>
        <v>210</v>
      </c>
      <c r="G36" s="72">
        <f t="shared" si="16"/>
        <v>165</v>
      </c>
      <c r="H36" s="72">
        <f t="shared" si="16"/>
        <v>375</v>
      </c>
      <c r="I36" s="73">
        <f>SUM(I31:I35)</f>
        <v>15</v>
      </c>
      <c r="J36" s="74">
        <f>SUM(J31:J35)</f>
        <v>30</v>
      </c>
      <c r="K36" s="72">
        <f t="shared" ref="K36:AG36" si="17">SUM(K31:K35)</f>
        <v>30</v>
      </c>
      <c r="L36" s="72">
        <f t="shared" si="17"/>
        <v>15</v>
      </c>
      <c r="M36" s="73">
        <f t="shared" si="17"/>
        <v>3</v>
      </c>
      <c r="N36" s="74">
        <f t="shared" si="17"/>
        <v>0</v>
      </c>
      <c r="O36" s="72">
        <f t="shared" si="17"/>
        <v>0</v>
      </c>
      <c r="P36" s="72">
        <f t="shared" si="17"/>
        <v>0</v>
      </c>
      <c r="Q36" s="73">
        <f t="shared" si="17"/>
        <v>0</v>
      </c>
      <c r="R36" s="74">
        <f t="shared" si="17"/>
        <v>0</v>
      </c>
      <c r="S36" s="72">
        <f t="shared" si="17"/>
        <v>0</v>
      </c>
      <c r="T36" s="72">
        <f t="shared" si="17"/>
        <v>0</v>
      </c>
      <c r="U36" s="73">
        <f t="shared" si="17"/>
        <v>0</v>
      </c>
      <c r="V36" s="74">
        <f t="shared" si="17"/>
        <v>30</v>
      </c>
      <c r="W36" s="72">
        <f t="shared" si="17"/>
        <v>60</v>
      </c>
      <c r="X36" s="72">
        <f t="shared" si="17"/>
        <v>60</v>
      </c>
      <c r="Y36" s="73">
        <f t="shared" si="17"/>
        <v>6</v>
      </c>
      <c r="Z36" s="74">
        <f t="shared" si="17"/>
        <v>0</v>
      </c>
      <c r="AA36" s="72">
        <f t="shared" si="17"/>
        <v>30</v>
      </c>
      <c r="AB36" s="72">
        <f t="shared" si="17"/>
        <v>45</v>
      </c>
      <c r="AC36" s="73">
        <f t="shared" si="17"/>
        <v>3</v>
      </c>
      <c r="AD36" s="74">
        <f t="shared" si="17"/>
        <v>0</v>
      </c>
      <c r="AE36" s="72">
        <f t="shared" si="17"/>
        <v>30</v>
      </c>
      <c r="AF36" s="72">
        <f t="shared" si="17"/>
        <v>45</v>
      </c>
      <c r="AG36" s="73">
        <f t="shared" si="17"/>
        <v>3</v>
      </c>
      <c r="AH36" s="34"/>
    </row>
    <row r="37" spans="1:35" ht="13.5" thickBot="1" x14ac:dyDescent="0.25">
      <c r="A37" s="14" t="s">
        <v>61</v>
      </c>
      <c r="B37" s="31" t="s">
        <v>62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34"/>
    </row>
    <row r="38" spans="1:35" x14ac:dyDescent="0.2">
      <c r="A38" s="14">
        <v>21</v>
      </c>
      <c r="B38" s="122" t="s">
        <v>63</v>
      </c>
      <c r="C38" s="90">
        <f t="shared" ref="C38:D43" si="18">SUM(J38,N38,R38,V38,Z38,AD38)</f>
        <v>45</v>
      </c>
      <c r="D38" s="90">
        <f t="shared" si="18"/>
        <v>60</v>
      </c>
      <c r="E38" s="90">
        <f>SUM(C38:D38)</f>
        <v>105</v>
      </c>
      <c r="F38" s="90">
        <v>105</v>
      </c>
      <c r="G38" s="90">
        <f t="shared" ref="G38:G43" si="19">H38-F38</f>
        <v>20</v>
      </c>
      <c r="H38" s="90">
        <f t="shared" ref="H38:H43" si="20">$B$8*I38</f>
        <v>125</v>
      </c>
      <c r="I38" s="91">
        <f t="shared" ref="I38:I43" si="21">SUM(M38,Q38,U38,Y38,AC38,AG38)</f>
        <v>5</v>
      </c>
      <c r="J38" s="92">
        <v>30</v>
      </c>
      <c r="K38" s="90">
        <v>30</v>
      </c>
      <c r="L38" s="90">
        <v>15</v>
      </c>
      <c r="M38" s="123">
        <v>3</v>
      </c>
      <c r="N38" s="92">
        <v>15</v>
      </c>
      <c r="O38" s="90">
        <v>30</v>
      </c>
      <c r="P38" s="90">
        <v>5</v>
      </c>
      <c r="Q38" s="91">
        <v>2</v>
      </c>
      <c r="R38" s="92"/>
      <c r="S38" s="90"/>
      <c r="T38" s="90"/>
      <c r="U38" s="93"/>
      <c r="V38" s="94"/>
      <c r="W38" s="90"/>
      <c r="X38" s="90"/>
      <c r="Y38" s="95"/>
      <c r="Z38" s="92"/>
      <c r="AA38" s="90"/>
      <c r="AB38" s="90"/>
      <c r="AC38" s="93"/>
      <c r="AD38" s="94"/>
      <c r="AE38" s="90"/>
      <c r="AF38" s="90"/>
      <c r="AG38" s="93"/>
      <c r="AH38" s="34" t="s">
        <v>22</v>
      </c>
      <c r="AI38" s="44"/>
    </row>
    <row r="39" spans="1:35" x14ac:dyDescent="0.2">
      <c r="A39" s="14">
        <v>22</v>
      </c>
      <c r="B39" s="124" t="s">
        <v>64</v>
      </c>
      <c r="C39" s="46">
        <f t="shared" si="18"/>
        <v>90</v>
      </c>
      <c r="D39" s="46">
        <f t="shared" si="18"/>
        <v>90</v>
      </c>
      <c r="E39" s="46">
        <f>SUM(C39:D39)</f>
        <v>180</v>
      </c>
      <c r="F39" s="46">
        <v>180</v>
      </c>
      <c r="G39" s="46">
        <f t="shared" si="19"/>
        <v>120</v>
      </c>
      <c r="H39" s="46">
        <f t="shared" si="20"/>
        <v>300</v>
      </c>
      <c r="I39" s="50">
        <f t="shared" si="21"/>
        <v>12</v>
      </c>
      <c r="J39" s="48">
        <v>15</v>
      </c>
      <c r="K39" s="46">
        <v>15</v>
      </c>
      <c r="L39" s="46">
        <v>20</v>
      </c>
      <c r="M39" s="47">
        <v>2</v>
      </c>
      <c r="N39" s="48">
        <v>15</v>
      </c>
      <c r="O39" s="46">
        <v>15</v>
      </c>
      <c r="P39" s="46">
        <v>20</v>
      </c>
      <c r="Q39" s="47">
        <v>2</v>
      </c>
      <c r="R39" s="48">
        <v>15</v>
      </c>
      <c r="S39" s="46">
        <v>15</v>
      </c>
      <c r="T39" s="46">
        <v>20</v>
      </c>
      <c r="U39" s="47">
        <v>2</v>
      </c>
      <c r="V39" s="48">
        <v>15</v>
      </c>
      <c r="W39" s="46">
        <v>15</v>
      </c>
      <c r="X39" s="46">
        <v>20</v>
      </c>
      <c r="Y39" s="47">
        <v>2</v>
      </c>
      <c r="Z39" s="48">
        <v>15</v>
      </c>
      <c r="AA39" s="46">
        <v>15</v>
      </c>
      <c r="AB39" s="46">
        <v>20</v>
      </c>
      <c r="AC39" s="47">
        <v>2</v>
      </c>
      <c r="AD39" s="48">
        <v>15</v>
      </c>
      <c r="AE39" s="46">
        <v>15</v>
      </c>
      <c r="AF39" s="46">
        <v>20</v>
      </c>
      <c r="AG39" s="50">
        <v>2</v>
      </c>
      <c r="AH39" s="55" t="s">
        <v>65</v>
      </c>
      <c r="AI39" s="44"/>
    </row>
    <row r="40" spans="1:35" x14ac:dyDescent="0.2">
      <c r="A40" s="14">
        <v>23</v>
      </c>
      <c r="B40" s="125" t="s">
        <v>66</v>
      </c>
      <c r="C40" s="80">
        <f t="shared" si="18"/>
        <v>0</v>
      </c>
      <c r="D40" s="80">
        <f t="shared" si="18"/>
        <v>120</v>
      </c>
      <c r="E40" s="80">
        <f t="shared" ref="E40:E43" si="22">SUM(C40:D40)</f>
        <v>120</v>
      </c>
      <c r="F40" s="80">
        <v>120</v>
      </c>
      <c r="G40" s="80">
        <f t="shared" si="19"/>
        <v>80</v>
      </c>
      <c r="H40" s="80">
        <f t="shared" si="20"/>
        <v>200</v>
      </c>
      <c r="I40" s="83">
        <f t="shared" si="21"/>
        <v>8</v>
      </c>
      <c r="J40" s="82">
        <v>0</v>
      </c>
      <c r="K40" s="80">
        <v>30</v>
      </c>
      <c r="L40" s="80">
        <v>20</v>
      </c>
      <c r="M40" s="81">
        <v>2</v>
      </c>
      <c r="N40" s="82">
        <v>0</v>
      </c>
      <c r="O40" s="80">
        <v>30</v>
      </c>
      <c r="P40" s="80">
        <v>20</v>
      </c>
      <c r="Q40" s="81">
        <v>2</v>
      </c>
      <c r="R40" s="82">
        <v>0</v>
      </c>
      <c r="S40" s="80">
        <v>30</v>
      </c>
      <c r="T40" s="80">
        <v>20</v>
      </c>
      <c r="U40" s="81">
        <v>2</v>
      </c>
      <c r="V40" s="82">
        <v>0</v>
      </c>
      <c r="W40" s="80">
        <v>30</v>
      </c>
      <c r="X40" s="80">
        <v>20</v>
      </c>
      <c r="Y40" s="81">
        <v>2</v>
      </c>
      <c r="Z40" s="82"/>
      <c r="AA40" s="80"/>
      <c r="AB40" s="80"/>
      <c r="AC40" s="114"/>
      <c r="AD40" s="82"/>
      <c r="AE40" s="80"/>
      <c r="AF40" s="80"/>
      <c r="AG40" s="115"/>
      <c r="AH40" s="55" t="s">
        <v>67</v>
      </c>
      <c r="AI40" s="44"/>
    </row>
    <row r="41" spans="1:35" x14ac:dyDescent="0.2">
      <c r="A41" s="14">
        <v>24</v>
      </c>
      <c r="B41" s="125" t="s">
        <v>68</v>
      </c>
      <c r="C41" s="80">
        <f t="shared" si="18"/>
        <v>0</v>
      </c>
      <c r="D41" s="80">
        <f t="shared" si="18"/>
        <v>30</v>
      </c>
      <c r="E41" s="80">
        <f t="shared" si="22"/>
        <v>30</v>
      </c>
      <c r="F41" s="80">
        <v>30</v>
      </c>
      <c r="G41" s="80">
        <f t="shared" si="19"/>
        <v>20</v>
      </c>
      <c r="H41" s="80">
        <f t="shared" si="20"/>
        <v>50</v>
      </c>
      <c r="I41" s="83">
        <f t="shared" si="21"/>
        <v>2</v>
      </c>
      <c r="J41" s="82"/>
      <c r="K41" s="80"/>
      <c r="L41" s="80"/>
      <c r="M41" s="114"/>
      <c r="N41" s="82"/>
      <c r="O41" s="80"/>
      <c r="P41" s="80"/>
      <c r="Q41" s="114"/>
      <c r="R41" s="82"/>
      <c r="S41" s="80"/>
      <c r="T41" s="80"/>
      <c r="U41" s="114"/>
      <c r="V41" s="82"/>
      <c r="W41" s="80"/>
      <c r="X41" s="80"/>
      <c r="Y41" s="114"/>
      <c r="Z41" s="82">
        <v>0</v>
      </c>
      <c r="AA41" s="80">
        <v>30</v>
      </c>
      <c r="AB41" s="80">
        <v>20</v>
      </c>
      <c r="AC41" s="81">
        <v>2</v>
      </c>
      <c r="AD41" s="82"/>
      <c r="AE41" s="80"/>
      <c r="AF41" s="80"/>
      <c r="AG41" s="115"/>
      <c r="AH41" s="55" t="s">
        <v>59</v>
      </c>
      <c r="AI41" s="44"/>
    </row>
    <row r="42" spans="1:35" x14ac:dyDescent="0.2">
      <c r="A42" s="14">
        <v>25</v>
      </c>
      <c r="B42" s="125" t="s">
        <v>69</v>
      </c>
      <c r="C42" s="46">
        <f t="shared" si="18"/>
        <v>0</v>
      </c>
      <c r="D42" s="46">
        <f t="shared" si="18"/>
        <v>30</v>
      </c>
      <c r="E42" s="46">
        <f t="shared" si="22"/>
        <v>30</v>
      </c>
      <c r="F42" s="46">
        <v>30</v>
      </c>
      <c r="G42" s="46">
        <f t="shared" si="19"/>
        <v>20</v>
      </c>
      <c r="H42" s="46">
        <f t="shared" si="20"/>
        <v>50</v>
      </c>
      <c r="I42" s="50">
        <f t="shared" si="21"/>
        <v>2</v>
      </c>
      <c r="J42" s="48"/>
      <c r="K42" s="46"/>
      <c r="L42" s="46"/>
      <c r="M42" s="51"/>
      <c r="N42" s="48"/>
      <c r="O42" s="46"/>
      <c r="P42" s="46"/>
      <c r="Q42" s="49"/>
      <c r="R42" s="82"/>
      <c r="S42" s="80"/>
      <c r="T42" s="80"/>
      <c r="U42" s="114"/>
      <c r="V42" s="82"/>
      <c r="W42" s="80"/>
      <c r="X42" s="80"/>
      <c r="Y42" s="114"/>
      <c r="Z42" s="82"/>
      <c r="AA42" s="80"/>
      <c r="AB42" s="80"/>
      <c r="AC42" s="114"/>
      <c r="AD42" s="82">
        <v>0</v>
      </c>
      <c r="AE42" s="80">
        <v>30</v>
      </c>
      <c r="AF42" s="80">
        <v>20</v>
      </c>
      <c r="AG42" s="49">
        <v>2</v>
      </c>
      <c r="AH42" s="55" t="s">
        <v>32</v>
      </c>
    </row>
    <row r="43" spans="1:35" ht="13.5" thickBot="1" x14ac:dyDescent="0.25">
      <c r="A43" s="14">
        <v>26</v>
      </c>
      <c r="B43" s="126" t="s">
        <v>70</v>
      </c>
      <c r="C43" s="46">
        <f t="shared" si="18"/>
        <v>0</v>
      </c>
      <c r="D43" s="46">
        <f t="shared" si="18"/>
        <v>30</v>
      </c>
      <c r="E43" s="46">
        <f t="shared" si="22"/>
        <v>30</v>
      </c>
      <c r="F43" s="46">
        <v>30</v>
      </c>
      <c r="G43" s="46">
        <f t="shared" si="19"/>
        <v>20</v>
      </c>
      <c r="H43" s="46">
        <f t="shared" si="20"/>
        <v>50</v>
      </c>
      <c r="I43" s="50">
        <f t="shared" si="21"/>
        <v>2</v>
      </c>
      <c r="J43" s="48"/>
      <c r="K43" s="46"/>
      <c r="L43" s="46"/>
      <c r="M43" s="51"/>
      <c r="N43" s="48"/>
      <c r="O43" s="46"/>
      <c r="P43" s="46"/>
      <c r="Q43" s="49"/>
      <c r="R43" s="15"/>
      <c r="S43" s="46"/>
      <c r="T43" s="46"/>
      <c r="U43" s="51"/>
      <c r="V43" s="48"/>
      <c r="W43" s="46"/>
      <c r="X43" s="46"/>
      <c r="Y43" s="49"/>
      <c r="Z43" s="15"/>
      <c r="AA43" s="46"/>
      <c r="AB43" s="46"/>
      <c r="AC43" s="67"/>
      <c r="AD43" s="15">
        <v>0</v>
      </c>
      <c r="AE43" s="46">
        <v>30</v>
      </c>
      <c r="AF43" s="46">
        <v>20</v>
      </c>
      <c r="AG43" s="67">
        <v>2</v>
      </c>
      <c r="AH43" s="55" t="s">
        <v>32</v>
      </c>
      <c r="AI43" s="44"/>
    </row>
    <row r="44" spans="1:35" ht="13.5" thickBot="1" x14ac:dyDescent="0.25">
      <c r="A44" s="110"/>
      <c r="B44" s="71" t="s">
        <v>35</v>
      </c>
      <c r="C44" s="72">
        <f>SUM(C38:C43)</f>
        <v>135</v>
      </c>
      <c r="D44" s="72">
        <f>SUM(D38:D43)</f>
        <v>360</v>
      </c>
      <c r="E44" s="72">
        <f>SUM(C44:D44)</f>
        <v>495</v>
      </c>
      <c r="F44" s="72">
        <f>SUM(F38:F43)</f>
        <v>495</v>
      </c>
      <c r="G44" s="72">
        <f>SUM(G38:G43)</f>
        <v>280</v>
      </c>
      <c r="H44" s="72">
        <f>SUM(H38:H43)</f>
        <v>775</v>
      </c>
      <c r="I44" s="73">
        <f>SUM(I38:I43)</f>
        <v>31</v>
      </c>
      <c r="J44" s="74">
        <f>SUM(J38:J43)</f>
        <v>45</v>
      </c>
      <c r="K44" s="72">
        <f t="shared" ref="K44:AG44" si="23">SUM(K38:K43)</f>
        <v>75</v>
      </c>
      <c r="L44" s="72">
        <f t="shared" si="23"/>
        <v>55</v>
      </c>
      <c r="M44" s="73">
        <f t="shared" si="23"/>
        <v>7</v>
      </c>
      <c r="N44" s="74">
        <f t="shared" si="23"/>
        <v>30</v>
      </c>
      <c r="O44" s="72">
        <f t="shared" si="23"/>
        <v>75</v>
      </c>
      <c r="P44" s="72">
        <f t="shared" si="23"/>
        <v>45</v>
      </c>
      <c r="Q44" s="73">
        <f t="shared" si="23"/>
        <v>6</v>
      </c>
      <c r="R44" s="74">
        <f t="shared" si="23"/>
        <v>15</v>
      </c>
      <c r="S44" s="72">
        <f t="shared" si="23"/>
        <v>45</v>
      </c>
      <c r="T44" s="72">
        <f t="shared" si="23"/>
        <v>40</v>
      </c>
      <c r="U44" s="73">
        <f t="shared" si="23"/>
        <v>4</v>
      </c>
      <c r="V44" s="74">
        <f t="shared" si="23"/>
        <v>15</v>
      </c>
      <c r="W44" s="72">
        <f t="shared" si="23"/>
        <v>45</v>
      </c>
      <c r="X44" s="72">
        <f t="shared" si="23"/>
        <v>40</v>
      </c>
      <c r="Y44" s="73">
        <f t="shared" si="23"/>
        <v>4</v>
      </c>
      <c r="Z44" s="74">
        <f t="shared" si="23"/>
        <v>15</v>
      </c>
      <c r="AA44" s="72">
        <f t="shared" si="23"/>
        <v>45</v>
      </c>
      <c r="AB44" s="72">
        <f t="shared" si="23"/>
        <v>40</v>
      </c>
      <c r="AC44" s="73">
        <f t="shared" si="23"/>
        <v>4</v>
      </c>
      <c r="AD44" s="74">
        <f t="shared" si="23"/>
        <v>15</v>
      </c>
      <c r="AE44" s="72">
        <f t="shared" si="23"/>
        <v>75</v>
      </c>
      <c r="AF44" s="72">
        <f t="shared" si="23"/>
        <v>60</v>
      </c>
      <c r="AG44" s="73">
        <f t="shared" si="23"/>
        <v>6</v>
      </c>
      <c r="AH44" s="34"/>
    </row>
    <row r="45" spans="1:35" ht="13.5" thickBot="1" x14ac:dyDescent="0.25">
      <c r="A45" s="14" t="s">
        <v>71</v>
      </c>
      <c r="B45" s="127" t="s">
        <v>72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9"/>
      <c r="AH45" s="34"/>
    </row>
    <row r="46" spans="1:35" ht="38.25" x14ac:dyDescent="0.2">
      <c r="A46" s="14">
        <v>27</v>
      </c>
      <c r="B46" s="130" t="s">
        <v>73</v>
      </c>
      <c r="C46" s="90">
        <v>0</v>
      </c>
      <c r="D46" s="90">
        <v>30</v>
      </c>
      <c r="E46" s="90">
        <v>30</v>
      </c>
      <c r="F46" s="90">
        <v>30</v>
      </c>
      <c r="G46" s="90">
        <f>H46-F46</f>
        <v>45</v>
      </c>
      <c r="H46" s="90">
        <v>75</v>
      </c>
      <c r="I46" s="123">
        <v>3</v>
      </c>
      <c r="J46" s="92">
        <v>0</v>
      </c>
      <c r="K46" s="90">
        <v>30</v>
      </c>
      <c r="L46" s="90">
        <v>45</v>
      </c>
      <c r="M46" s="91">
        <v>3</v>
      </c>
      <c r="N46" s="131"/>
      <c r="O46" s="132"/>
      <c r="P46" s="132"/>
      <c r="Q46" s="133"/>
      <c r="R46" s="134"/>
      <c r="S46" s="132"/>
      <c r="T46" s="132"/>
      <c r="U46" s="135"/>
      <c r="V46" s="131"/>
      <c r="W46" s="132"/>
      <c r="X46" s="132"/>
      <c r="Y46" s="133"/>
      <c r="Z46" s="134"/>
      <c r="AA46" s="132"/>
      <c r="AB46" s="132"/>
      <c r="AC46" s="135"/>
      <c r="AD46" s="131"/>
      <c r="AE46" s="132"/>
      <c r="AF46" s="132"/>
      <c r="AG46" s="136"/>
      <c r="AH46" s="55" t="s">
        <v>34</v>
      </c>
    </row>
    <row r="47" spans="1:35" x14ac:dyDescent="0.2">
      <c r="A47" s="14">
        <v>28</v>
      </c>
      <c r="B47" s="137" t="s">
        <v>74</v>
      </c>
      <c r="C47" s="46">
        <f t="shared" ref="C47:D50" si="24">SUM(J47,N47,R47,V47,Z47,AD47)</f>
        <v>0</v>
      </c>
      <c r="D47" s="46">
        <f t="shared" si="24"/>
        <v>30</v>
      </c>
      <c r="E47" s="46">
        <f t="shared" ref="E47:E50" si="25">SUM(C47:D47)</f>
        <v>30</v>
      </c>
      <c r="F47" s="46">
        <v>30</v>
      </c>
      <c r="G47" s="46">
        <f t="shared" ref="G47:G50" si="26">H47-F47</f>
        <v>45</v>
      </c>
      <c r="H47" s="46">
        <f t="shared" ref="H47:H50" si="27">$B$8*I47</f>
        <v>75</v>
      </c>
      <c r="I47" s="47">
        <f>SUM(M47,Q47,U47,Y47,AC47,AG47)</f>
        <v>3</v>
      </c>
      <c r="J47" s="48">
        <v>0</v>
      </c>
      <c r="K47" s="46">
        <v>30</v>
      </c>
      <c r="L47" s="46">
        <v>45</v>
      </c>
      <c r="M47" s="50">
        <v>3</v>
      </c>
      <c r="N47" s="15"/>
      <c r="O47" s="46"/>
      <c r="P47" s="46"/>
      <c r="Q47" s="51"/>
      <c r="R47" s="48"/>
      <c r="S47" s="46"/>
      <c r="T47" s="46"/>
      <c r="U47" s="49"/>
      <c r="V47" s="15"/>
      <c r="W47" s="46"/>
      <c r="X47" s="46"/>
      <c r="Y47" s="51"/>
      <c r="Z47" s="48"/>
      <c r="AA47" s="46"/>
      <c r="AB47" s="46"/>
      <c r="AC47" s="49"/>
      <c r="AD47" s="15"/>
      <c r="AE47" s="46"/>
      <c r="AF47" s="46"/>
      <c r="AG47" s="138"/>
      <c r="AH47" s="55" t="s">
        <v>34</v>
      </c>
      <c r="AI47" s="44"/>
    </row>
    <row r="48" spans="1:35" x14ac:dyDescent="0.2">
      <c r="A48" s="14">
        <v>29</v>
      </c>
      <c r="B48" s="137" t="s">
        <v>75</v>
      </c>
      <c r="C48" s="46">
        <f t="shared" si="24"/>
        <v>0</v>
      </c>
      <c r="D48" s="46">
        <f t="shared" si="24"/>
        <v>30</v>
      </c>
      <c r="E48" s="46">
        <f t="shared" si="25"/>
        <v>30</v>
      </c>
      <c r="F48" s="46">
        <v>30</v>
      </c>
      <c r="G48" s="46">
        <f t="shared" si="26"/>
        <v>45</v>
      </c>
      <c r="H48" s="46">
        <f t="shared" si="27"/>
        <v>75</v>
      </c>
      <c r="I48" s="47">
        <f>SUM(M48,Q48,U48,Y48,AC48,AG48)</f>
        <v>3</v>
      </c>
      <c r="J48" s="48"/>
      <c r="K48" s="46"/>
      <c r="L48" s="46"/>
      <c r="M48" s="49"/>
      <c r="N48" s="15"/>
      <c r="O48" s="46"/>
      <c r="P48" s="46"/>
      <c r="Q48" s="51"/>
      <c r="R48" s="48">
        <v>0</v>
      </c>
      <c r="S48" s="46">
        <v>30</v>
      </c>
      <c r="T48" s="46">
        <v>45</v>
      </c>
      <c r="U48" s="50">
        <v>3</v>
      </c>
      <c r="V48" s="15"/>
      <c r="W48" s="46"/>
      <c r="X48" s="46"/>
      <c r="Y48" s="51"/>
      <c r="Z48" s="48"/>
      <c r="AA48" s="46"/>
      <c r="AB48" s="46"/>
      <c r="AC48" s="49"/>
      <c r="AD48" s="15"/>
      <c r="AE48" s="46"/>
      <c r="AF48" s="46"/>
      <c r="AG48" s="49"/>
      <c r="AH48" s="55" t="s">
        <v>30</v>
      </c>
      <c r="AI48" s="44"/>
    </row>
    <row r="49" spans="1:35" x14ac:dyDescent="0.2">
      <c r="A49" s="14">
        <v>30</v>
      </c>
      <c r="B49" s="137" t="s">
        <v>76</v>
      </c>
      <c r="C49" s="46">
        <f t="shared" si="24"/>
        <v>0</v>
      </c>
      <c r="D49" s="46">
        <f t="shared" si="24"/>
        <v>30</v>
      </c>
      <c r="E49" s="46">
        <f t="shared" si="25"/>
        <v>30</v>
      </c>
      <c r="F49" s="46">
        <v>30</v>
      </c>
      <c r="G49" s="46">
        <f t="shared" si="26"/>
        <v>45</v>
      </c>
      <c r="H49" s="46">
        <f t="shared" si="27"/>
        <v>75</v>
      </c>
      <c r="I49" s="47">
        <f>SUM(M49,Q49,U49,Y49,AC49,AG49)</f>
        <v>3</v>
      </c>
      <c r="J49" s="48"/>
      <c r="K49" s="46"/>
      <c r="L49" s="46"/>
      <c r="M49" s="49"/>
      <c r="N49" s="15"/>
      <c r="O49" s="46"/>
      <c r="P49" s="46"/>
      <c r="Q49" s="51"/>
      <c r="R49" s="48"/>
      <c r="S49" s="46"/>
      <c r="T49" s="46"/>
      <c r="U49" s="49"/>
      <c r="V49" s="15"/>
      <c r="W49" s="46"/>
      <c r="X49" s="46"/>
      <c r="Y49" s="51"/>
      <c r="Z49" s="48">
        <v>0</v>
      </c>
      <c r="AA49" s="46">
        <v>30</v>
      </c>
      <c r="AB49" s="46">
        <v>45</v>
      </c>
      <c r="AC49" s="50">
        <v>3</v>
      </c>
      <c r="AD49" s="15"/>
      <c r="AE49" s="46"/>
      <c r="AF49" s="46"/>
      <c r="AG49" s="49"/>
      <c r="AH49" s="55" t="s">
        <v>59</v>
      </c>
      <c r="AI49" s="44"/>
    </row>
    <row r="50" spans="1:35" ht="25.35" customHeight="1" thickBot="1" x14ac:dyDescent="0.25">
      <c r="A50" s="14">
        <v>31</v>
      </c>
      <c r="B50" s="139" t="s">
        <v>77</v>
      </c>
      <c r="C50" s="65">
        <f t="shared" si="24"/>
        <v>15</v>
      </c>
      <c r="D50" s="65">
        <f t="shared" si="24"/>
        <v>15</v>
      </c>
      <c r="E50" s="65">
        <f t="shared" si="25"/>
        <v>30</v>
      </c>
      <c r="F50" s="65">
        <v>30</v>
      </c>
      <c r="G50" s="65">
        <f t="shared" si="26"/>
        <v>20</v>
      </c>
      <c r="H50" s="65">
        <f t="shared" si="27"/>
        <v>50</v>
      </c>
      <c r="I50" s="140">
        <f>SUM(M50,Q50,U50,Y50,AC50,AG50)</f>
        <v>2</v>
      </c>
      <c r="J50" s="64"/>
      <c r="K50" s="65"/>
      <c r="L50" s="65"/>
      <c r="M50" s="67"/>
      <c r="N50" s="68">
        <v>15</v>
      </c>
      <c r="O50" s="65">
        <v>15</v>
      </c>
      <c r="P50" s="65">
        <v>20</v>
      </c>
      <c r="Q50" s="140">
        <v>2</v>
      </c>
      <c r="R50" s="64"/>
      <c r="S50" s="65"/>
      <c r="T50" s="65"/>
      <c r="U50" s="67"/>
      <c r="V50" s="68"/>
      <c r="W50" s="65"/>
      <c r="X50" s="65"/>
      <c r="Y50" s="69"/>
      <c r="Z50" s="64"/>
      <c r="AA50" s="65"/>
      <c r="AB50" s="65"/>
      <c r="AC50" s="67"/>
      <c r="AD50" s="68"/>
      <c r="AE50" s="65"/>
      <c r="AF50" s="65"/>
      <c r="AG50" s="67"/>
      <c r="AH50" s="55" t="s">
        <v>28</v>
      </c>
      <c r="AI50" s="44"/>
    </row>
    <row r="51" spans="1:35" ht="13.5" thickBot="1" x14ac:dyDescent="0.25">
      <c r="A51" s="110"/>
      <c r="B51" s="141" t="s">
        <v>35</v>
      </c>
      <c r="C51" s="104">
        <f>SUM(C46:C50)</f>
        <v>15</v>
      </c>
      <c r="D51" s="104">
        <f t="shared" ref="D51:I51" si="28">SUM(D46:D50)</f>
        <v>135</v>
      </c>
      <c r="E51" s="104">
        <f t="shared" si="28"/>
        <v>150</v>
      </c>
      <c r="F51" s="104">
        <f t="shared" si="28"/>
        <v>150</v>
      </c>
      <c r="G51" s="104">
        <f t="shared" si="28"/>
        <v>200</v>
      </c>
      <c r="H51" s="104">
        <f t="shared" si="28"/>
        <v>350</v>
      </c>
      <c r="I51" s="142">
        <f t="shared" si="28"/>
        <v>14</v>
      </c>
      <c r="J51" s="74">
        <f>SUM(J46:J50)</f>
        <v>0</v>
      </c>
      <c r="K51" s="74">
        <f t="shared" ref="K51:AG51" si="29">SUM(K46:K50)</f>
        <v>60</v>
      </c>
      <c r="L51" s="74">
        <f t="shared" si="29"/>
        <v>90</v>
      </c>
      <c r="M51" s="143">
        <f t="shared" si="29"/>
        <v>6</v>
      </c>
      <c r="N51" s="74">
        <f t="shared" si="29"/>
        <v>15</v>
      </c>
      <c r="O51" s="74">
        <f t="shared" si="29"/>
        <v>15</v>
      </c>
      <c r="P51" s="74">
        <f t="shared" si="29"/>
        <v>20</v>
      </c>
      <c r="Q51" s="143">
        <f t="shared" si="29"/>
        <v>2</v>
      </c>
      <c r="R51" s="74">
        <f t="shared" si="29"/>
        <v>0</v>
      </c>
      <c r="S51" s="74">
        <f t="shared" si="29"/>
        <v>30</v>
      </c>
      <c r="T51" s="74">
        <f t="shared" si="29"/>
        <v>45</v>
      </c>
      <c r="U51" s="143">
        <f t="shared" si="29"/>
        <v>3</v>
      </c>
      <c r="V51" s="74">
        <f t="shared" si="29"/>
        <v>0</v>
      </c>
      <c r="W51" s="74">
        <f t="shared" si="29"/>
        <v>0</v>
      </c>
      <c r="X51" s="74">
        <f t="shared" si="29"/>
        <v>0</v>
      </c>
      <c r="Y51" s="143">
        <f t="shared" si="29"/>
        <v>0</v>
      </c>
      <c r="Z51" s="74">
        <f t="shared" si="29"/>
        <v>0</v>
      </c>
      <c r="AA51" s="74">
        <f t="shared" si="29"/>
        <v>30</v>
      </c>
      <c r="AB51" s="74">
        <f t="shared" si="29"/>
        <v>45</v>
      </c>
      <c r="AC51" s="143">
        <f t="shared" si="29"/>
        <v>3</v>
      </c>
      <c r="AD51" s="74">
        <f t="shared" si="29"/>
        <v>0</v>
      </c>
      <c r="AE51" s="74">
        <f t="shared" si="29"/>
        <v>0</v>
      </c>
      <c r="AF51" s="74">
        <f t="shared" si="29"/>
        <v>0</v>
      </c>
      <c r="AG51" s="144">
        <f t="shared" si="29"/>
        <v>0</v>
      </c>
      <c r="AH51" s="34"/>
    </row>
    <row r="52" spans="1:35" ht="13.5" thickBot="1" x14ac:dyDescent="0.25">
      <c r="A52" s="14" t="s">
        <v>78</v>
      </c>
      <c r="B52" s="145" t="s">
        <v>79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6"/>
      <c r="AH52" s="34"/>
    </row>
    <row r="53" spans="1:35" x14ac:dyDescent="0.2">
      <c r="A53" s="14">
        <v>32</v>
      </c>
      <c r="B53" s="122" t="s">
        <v>80</v>
      </c>
      <c r="C53" s="90">
        <f t="shared" ref="C53:D55" si="30">SUM(J53,N53,R53,V53,Z53,AD53)</f>
        <v>0</v>
      </c>
      <c r="D53" s="90">
        <f t="shared" si="30"/>
        <v>120</v>
      </c>
      <c r="E53" s="90">
        <f t="shared" ref="E53:E57" si="31">SUM(C53:D53)</f>
        <v>120</v>
      </c>
      <c r="F53" s="90">
        <v>120</v>
      </c>
      <c r="G53" s="90">
        <f t="shared" ref="G53:G56" si="32">H53-F53</f>
        <v>80</v>
      </c>
      <c r="H53" s="90">
        <f t="shared" ref="H53:H56" si="33">$B$8*I53</f>
        <v>200</v>
      </c>
      <c r="I53" s="91">
        <f>SUM(M53,Q53,U53,Y53,AC53,AG53)</f>
        <v>8</v>
      </c>
      <c r="J53" s="92">
        <v>0</v>
      </c>
      <c r="K53" s="90">
        <v>60</v>
      </c>
      <c r="L53" s="90">
        <v>40</v>
      </c>
      <c r="M53" s="91">
        <v>4</v>
      </c>
      <c r="N53" s="92">
        <v>0</v>
      </c>
      <c r="O53" s="90">
        <v>60</v>
      </c>
      <c r="P53" s="90">
        <v>40</v>
      </c>
      <c r="Q53" s="91">
        <v>4</v>
      </c>
      <c r="R53" s="92"/>
      <c r="S53" s="90"/>
      <c r="T53" s="90"/>
      <c r="U53" s="93"/>
      <c r="V53" s="92"/>
      <c r="W53" s="90"/>
      <c r="X53" s="90"/>
      <c r="Y53" s="93"/>
      <c r="Z53" s="92"/>
      <c r="AA53" s="90"/>
      <c r="AB53" s="90"/>
      <c r="AC53" s="93"/>
      <c r="AD53" s="92"/>
      <c r="AE53" s="90"/>
      <c r="AF53" s="90"/>
      <c r="AG53" s="93"/>
      <c r="AH53" s="55" t="s">
        <v>41</v>
      </c>
      <c r="AI53" s="44"/>
    </row>
    <row r="54" spans="1:35" x14ac:dyDescent="0.2">
      <c r="A54" s="14">
        <v>33</v>
      </c>
      <c r="B54" s="137" t="s">
        <v>81</v>
      </c>
      <c r="C54" s="46">
        <f t="shared" si="30"/>
        <v>0</v>
      </c>
      <c r="D54" s="46">
        <f t="shared" si="30"/>
        <v>120</v>
      </c>
      <c r="E54" s="46">
        <f t="shared" si="31"/>
        <v>120</v>
      </c>
      <c r="F54" s="46">
        <v>120</v>
      </c>
      <c r="G54" s="46">
        <f t="shared" si="32"/>
        <v>80</v>
      </c>
      <c r="H54" s="46">
        <f t="shared" si="33"/>
        <v>200</v>
      </c>
      <c r="I54" s="50">
        <f>SUM(M54,Q54,U54,Y54,AC54,AG54)</f>
        <v>8</v>
      </c>
      <c r="J54" s="48"/>
      <c r="K54" s="46"/>
      <c r="L54" s="46"/>
      <c r="M54" s="49"/>
      <c r="N54" s="48"/>
      <c r="O54" s="46"/>
      <c r="P54" s="46"/>
      <c r="Q54" s="49"/>
      <c r="R54" s="48">
        <v>0</v>
      </c>
      <c r="S54" s="46">
        <v>60</v>
      </c>
      <c r="T54" s="46">
        <v>40</v>
      </c>
      <c r="U54" s="50">
        <v>4</v>
      </c>
      <c r="V54" s="48">
        <v>0</v>
      </c>
      <c r="W54" s="46">
        <v>60</v>
      </c>
      <c r="X54" s="46">
        <v>40</v>
      </c>
      <c r="Y54" s="50">
        <v>4</v>
      </c>
      <c r="Z54" s="48"/>
      <c r="AA54" s="46"/>
      <c r="AB54" s="46"/>
      <c r="AC54" s="49"/>
      <c r="AD54" s="48"/>
      <c r="AE54" s="46"/>
      <c r="AF54" s="46"/>
      <c r="AG54" s="49"/>
      <c r="AH54" s="55" t="s">
        <v>82</v>
      </c>
      <c r="AI54" s="44"/>
    </row>
    <row r="55" spans="1:35" x14ac:dyDescent="0.2">
      <c r="A55" s="14">
        <v>34</v>
      </c>
      <c r="B55" s="137" t="s">
        <v>83</v>
      </c>
      <c r="C55" s="46">
        <f t="shared" si="30"/>
        <v>0</v>
      </c>
      <c r="D55" s="46">
        <f t="shared" si="30"/>
        <v>120</v>
      </c>
      <c r="E55" s="46">
        <f t="shared" si="31"/>
        <v>120</v>
      </c>
      <c r="F55" s="46">
        <v>120</v>
      </c>
      <c r="G55" s="46">
        <f t="shared" si="32"/>
        <v>80</v>
      </c>
      <c r="H55" s="46">
        <f t="shared" si="33"/>
        <v>200</v>
      </c>
      <c r="I55" s="50">
        <f>SUM(M55,Q55,U55,Y55,AC55,AG55)</f>
        <v>8</v>
      </c>
      <c r="J55" s="48"/>
      <c r="K55" s="46"/>
      <c r="L55" s="46"/>
      <c r="M55" s="49"/>
      <c r="N55" s="48"/>
      <c r="O55" s="46"/>
      <c r="P55" s="46"/>
      <c r="Q55" s="49"/>
      <c r="R55" s="48"/>
      <c r="S55" s="46"/>
      <c r="T55" s="46"/>
      <c r="U55" s="49"/>
      <c r="V55" s="48"/>
      <c r="W55" s="46"/>
      <c r="X55" s="46"/>
      <c r="Y55" s="49"/>
      <c r="Z55" s="48">
        <v>0</v>
      </c>
      <c r="AA55" s="46">
        <v>60</v>
      </c>
      <c r="AB55" s="46">
        <v>40</v>
      </c>
      <c r="AC55" s="50">
        <v>4</v>
      </c>
      <c r="AD55" s="48">
        <v>0</v>
      </c>
      <c r="AE55" s="46">
        <v>60</v>
      </c>
      <c r="AF55" s="46">
        <v>40</v>
      </c>
      <c r="AG55" s="50">
        <v>4</v>
      </c>
      <c r="AH55" s="55" t="s">
        <v>84</v>
      </c>
      <c r="AI55" s="44"/>
    </row>
    <row r="56" spans="1:35" ht="13.5" thickBot="1" x14ac:dyDescent="0.25">
      <c r="A56" s="14">
        <v>35</v>
      </c>
      <c r="B56" s="147" t="s">
        <v>85</v>
      </c>
      <c r="C56" s="65">
        <v>0</v>
      </c>
      <c r="D56" s="65">
        <v>960</v>
      </c>
      <c r="E56" s="65">
        <f t="shared" si="31"/>
        <v>960</v>
      </c>
      <c r="F56" s="65">
        <v>960</v>
      </c>
      <c r="G56" s="65">
        <f t="shared" si="32"/>
        <v>40</v>
      </c>
      <c r="H56" s="65">
        <f t="shared" si="33"/>
        <v>1000</v>
      </c>
      <c r="I56" s="66">
        <f>SUM(M56,Q56,U56,Y56,AC56,AG56)</f>
        <v>40</v>
      </c>
      <c r="J56" s="64"/>
      <c r="K56" s="65"/>
      <c r="L56" s="65"/>
      <c r="M56" s="67"/>
      <c r="N56" s="64">
        <v>0</v>
      </c>
      <c r="O56" s="65">
        <v>192</v>
      </c>
      <c r="P56" s="65">
        <v>8</v>
      </c>
      <c r="Q56" s="66">
        <v>8</v>
      </c>
      <c r="R56" s="64"/>
      <c r="S56" s="65">
        <v>192</v>
      </c>
      <c r="T56" s="65">
        <v>8</v>
      </c>
      <c r="U56" s="67">
        <v>8</v>
      </c>
      <c r="V56" s="64">
        <v>0</v>
      </c>
      <c r="W56" s="65">
        <v>192</v>
      </c>
      <c r="X56" s="65">
        <v>8</v>
      </c>
      <c r="Y56" s="66">
        <v>8</v>
      </c>
      <c r="Z56" s="64"/>
      <c r="AA56" s="65">
        <v>192</v>
      </c>
      <c r="AB56" s="65">
        <v>8</v>
      </c>
      <c r="AC56" s="67">
        <v>8</v>
      </c>
      <c r="AD56" s="64">
        <v>0</v>
      </c>
      <c r="AE56" s="65">
        <v>192</v>
      </c>
      <c r="AF56" s="65">
        <v>8</v>
      </c>
      <c r="AG56" s="66">
        <v>8</v>
      </c>
      <c r="AH56" s="55" t="s">
        <v>86</v>
      </c>
      <c r="AI56" s="44"/>
    </row>
    <row r="57" spans="1:35" ht="13.5" thickBot="1" x14ac:dyDescent="0.25">
      <c r="A57" s="110"/>
      <c r="B57" s="141" t="s">
        <v>35</v>
      </c>
      <c r="C57" s="104">
        <f>SUM(C53:C56)</f>
        <v>0</v>
      </c>
      <c r="D57" s="104">
        <f>SUM(D53:D56)</f>
        <v>1320</v>
      </c>
      <c r="E57" s="104">
        <f t="shared" si="31"/>
        <v>1320</v>
      </c>
      <c r="F57" s="104">
        <f t="shared" ref="F57:AG57" si="34">SUM(F53:F56)</f>
        <v>1320</v>
      </c>
      <c r="G57" s="104">
        <f t="shared" si="34"/>
        <v>280</v>
      </c>
      <c r="H57" s="104">
        <f t="shared" si="34"/>
        <v>1600</v>
      </c>
      <c r="I57" s="105">
        <f>SUM(I53:I56)</f>
        <v>64</v>
      </c>
      <c r="J57" s="108">
        <f t="shared" si="34"/>
        <v>0</v>
      </c>
      <c r="K57" s="104">
        <f t="shared" si="34"/>
        <v>60</v>
      </c>
      <c r="L57" s="104">
        <f t="shared" si="34"/>
        <v>40</v>
      </c>
      <c r="M57" s="105">
        <f t="shared" si="34"/>
        <v>4</v>
      </c>
      <c r="N57" s="106">
        <f t="shared" si="34"/>
        <v>0</v>
      </c>
      <c r="O57" s="104">
        <f t="shared" si="34"/>
        <v>252</v>
      </c>
      <c r="P57" s="104">
        <f t="shared" si="34"/>
        <v>48</v>
      </c>
      <c r="Q57" s="105">
        <f t="shared" si="34"/>
        <v>12</v>
      </c>
      <c r="R57" s="108">
        <f t="shared" si="34"/>
        <v>0</v>
      </c>
      <c r="S57" s="104">
        <f t="shared" si="34"/>
        <v>252</v>
      </c>
      <c r="T57" s="104">
        <f t="shared" si="34"/>
        <v>48</v>
      </c>
      <c r="U57" s="148">
        <f t="shared" si="34"/>
        <v>12</v>
      </c>
      <c r="V57" s="106">
        <f t="shared" si="34"/>
        <v>0</v>
      </c>
      <c r="W57" s="104">
        <f t="shared" si="34"/>
        <v>252</v>
      </c>
      <c r="X57" s="104">
        <f t="shared" si="34"/>
        <v>48</v>
      </c>
      <c r="Y57" s="105">
        <f t="shared" si="34"/>
        <v>12</v>
      </c>
      <c r="Z57" s="106">
        <f t="shared" si="34"/>
        <v>0</v>
      </c>
      <c r="AA57" s="104">
        <f t="shared" si="34"/>
        <v>252</v>
      </c>
      <c r="AB57" s="104">
        <f t="shared" si="34"/>
        <v>48</v>
      </c>
      <c r="AC57" s="105">
        <f t="shared" si="34"/>
        <v>12</v>
      </c>
      <c r="AD57" s="108">
        <f t="shared" si="34"/>
        <v>0</v>
      </c>
      <c r="AE57" s="104">
        <f t="shared" si="34"/>
        <v>252</v>
      </c>
      <c r="AF57" s="104">
        <f t="shared" si="34"/>
        <v>48</v>
      </c>
      <c r="AG57" s="105">
        <f t="shared" si="34"/>
        <v>12</v>
      </c>
      <c r="AH57" s="77"/>
    </row>
    <row r="58" spans="1:35" ht="13.5" thickBot="1" x14ac:dyDescent="0.25">
      <c r="A58" s="14" t="s">
        <v>87</v>
      </c>
      <c r="B58" s="31" t="s">
        <v>88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3"/>
      <c r="AH58" s="34"/>
    </row>
    <row r="59" spans="1:35" ht="13.5" thickBot="1" x14ac:dyDescent="0.25">
      <c r="A59" s="14">
        <v>36</v>
      </c>
      <c r="B59" s="149" t="s">
        <v>89</v>
      </c>
      <c r="C59" s="27">
        <f>SUM(J59,N59,R59,V59,Z59,AD59)</f>
        <v>0</v>
      </c>
      <c r="D59" s="27">
        <f>SUM(K59,O59,S59,W59,AA59,AE59)</f>
        <v>60</v>
      </c>
      <c r="E59" s="27">
        <f>SUM(C59:D59)</f>
        <v>60</v>
      </c>
      <c r="F59" s="27">
        <v>60</v>
      </c>
      <c r="G59" s="27">
        <f>H59-F59</f>
        <v>40</v>
      </c>
      <c r="H59" s="27">
        <f>$B$8*I59</f>
        <v>100</v>
      </c>
      <c r="I59" s="150">
        <f>SUM(M59,Q59,U59,Y59,AC59,AG59)</f>
        <v>4</v>
      </c>
      <c r="J59" s="92"/>
      <c r="K59" s="90"/>
      <c r="L59" s="90"/>
      <c r="M59" s="93"/>
      <c r="N59" s="94"/>
      <c r="O59" s="90"/>
      <c r="P59" s="90"/>
      <c r="Q59" s="95"/>
      <c r="R59" s="92"/>
      <c r="S59" s="90"/>
      <c r="T59" s="90"/>
      <c r="U59" s="93"/>
      <c r="V59" s="94"/>
      <c r="W59" s="90"/>
      <c r="X59" s="90"/>
      <c r="Y59" s="95"/>
      <c r="Z59" s="92">
        <v>0</v>
      </c>
      <c r="AA59" s="90">
        <v>60</v>
      </c>
      <c r="AB59" s="90">
        <v>40</v>
      </c>
      <c r="AC59" s="91">
        <v>4</v>
      </c>
      <c r="AD59" s="92"/>
      <c r="AE59" s="90"/>
      <c r="AF59" s="90"/>
      <c r="AG59" s="93"/>
      <c r="AH59" s="55" t="s">
        <v>59</v>
      </c>
    </row>
    <row r="60" spans="1:35" ht="13.5" thickBot="1" x14ac:dyDescent="0.25">
      <c r="A60" s="110"/>
      <c r="B60" s="71" t="s">
        <v>35</v>
      </c>
      <c r="C60" s="72">
        <f>SUM(C59:C59)</f>
        <v>0</v>
      </c>
      <c r="D60" s="72">
        <f>SUM(D59:D59)</f>
        <v>60</v>
      </c>
      <c r="E60" s="72">
        <f>SUM(C60:D60)</f>
        <v>60</v>
      </c>
      <c r="F60" s="72">
        <f>SUM(F59:F59)</f>
        <v>60</v>
      </c>
      <c r="G60" s="72">
        <f>SUM(G59:G59)</f>
        <v>40</v>
      </c>
      <c r="H60" s="72">
        <f>SUM(H59:H59)</f>
        <v>100</v>
      </c>
      <c r="I60" s="73">
        <f>SUM(I59:I59)</f>
        <v>4</v>
      </c>
      <c r="J60" s="74"/>
      <c r="K60" s="72"/>
      <c r="L60" s="72"/>
      <c r="M60" s="151"/>
      <c r="N60" s="75"/>
      <c r="O60" s="72"/>
      <c r="P60" s="72"/>
      <c r="Q60" s="152"/>
      <c r="R60" s="74"/>
      <c r="S60" s="72"/>
      <c r="T60" s="72"/>
      <c r="U60" s="151"/>
      <c r="V60" s="75"/>
      <c r="W60" s="72"/>
      <c r="X60" s="72"/>
      <c r="Y60" s="152"/>
      <c r="Z60" s="74">
        <f t="shared" ref="Z60:AB60" si="35">SUM(Z59:Z59)</f>
        <v>0</v>
      </c>
      <c r="AA60" s="72">
        <f t="shared" si="35"/>
        <v>60</v>
      </c>
      <c r="AB60" s="72">
        <f t="shared" si="35"/>
        <v>40</v>
      </c>
      <c r="AC60" s="73">
        <v>4</v>
      </c>
      <c r="AD60" s="74"/>
      <c r="AE60" s="72"/>
      <c r="AF60" s="72"/>
      <c r="AG60" s="153"/>
      <c r="AH60" s="77"/>
    </row>
    <row r="61" spans="1:35" ht="14.1" customHeight="1" thickBot="1" x14ac:dyDescent="0.25">
      <c r="A61" s="154" t="s">
        <v>8</v>
      </c>
      <c r="B61" s="155"/>
      <c r="C61" s="74">
        <f>SUM(C17,C23,C29,C36,C44,C51,C57,C60)</f>
        <v>495</v>
      </c>
      <c r="D61" s="72">
        <f>SUM(D17,D23,D29,D36,D44,D51,D57,D60)</f>
        <v>2520</v>
      </c>
      <c r="E61" s="72">
        <f>SUM(C61:D61)</f>
        <v>3015</v>
      </c>
      <c r="F61" s="72">
        <f>SUM(F17,F23,F29,F36,F44,F51,F57,F60)</f>
        <v>3015</v>
      </c>
      <c r="G61" s="72">
        <f>SUM(G17,G23,G29,G36,G44,G51,G57,G60)</f>
        <v>1635</v>
      </c>
      <c r="H61" s="152">
        <f>SUM(H17,H23,H29,H36,H44,H51,H57,H60)</f>
        <v>4650</v>
      </c>
      <c r="I61" s="144">
        <f>SUM(M61,Q61,U61,Y61,AC61,AG61)</f>
        <v>186</v>
      </c>
      <c r="J61" s="74">
        <f>SUM(J17,J23,J29,J36,J44,J51,J57,J60,)</f>
        <v>90</v>
      </c>
      <c r="K61" s="72">
        <f>SUM(K17,K23,K29,K36,K44,K51,K57,K60)</f>
        <v>300</v>
      </c>
      <c r="L61" s="72">
        <f>SUM(L17,L23,L29,L36,L44,L51,L57,L60)</f>
        <v>310</v>
      </c>
      <c r="M61" s="73">
        <f>SUM(M17,M23,M29,M36,M44,M51,M57,M60)</f>
        <v>28</v>
      </c>
      <c r="N61" s="74">
        <f>SUM(N17,N23,N29,N36,N44,N51,N57,N60,)</f>
        <v>105</v>
      </c>
      <c r="O61" s="72">
        <f>SUM(O17,O23,O29,O36,O44,O51,O57,O60)</f>
        <v>447</v>
      </c>
      <c r="P61" s="72">
        <f>SUM(P17,P23,P29,P36,P44,P51,P57,P60)</f>
        <v>198</v>
      </c>
      <c r="Q61" s="73">
        <f>SUM(Q17,Q23,Q29,Q36,Q44,Q51,Q57,Q60)</f>
        <v>30</v>
      </c>
      <c r="R61" s="74">
        <f>SUM(R17,R23,R29,R36,R44,R51,R57,R60,)</f>
        <v>105</v>
      </c>
      <c r="S61" s="72">
        <f>SUM(S17,S23,S29,S36,S44,S51,S57,S60)</f>
        <v>447</v>
      </c>
      <c r="T61" s="72">
        <f>SUM(T17,T23,T29,T36,T44,T51,T57,T60)</f>
        <v>248</v>
      </c>
      <c r="U61" s="73">
        <f>SUM(U17,U23,U29,U36,U44,U51,U57,U60)</f>
        <v>32</v>
      </c>
      <c r="V61" s="74">
        <f>SUM(V17,V23,V29,V36,V44,V51,V57,V60,)</f>
        <v>90</v>
      </c>
      <c r="W61" s="72">
        <f>SUM(W17,W23,W29,W36,W44,W51,W57,W60)</f>
        <v>417</v>
      </c>
      <c r="X61" s="72">
        <f>SUM(X17,X23,X29,X36,X44,X51,X57,X60)</f>
        <v>268</v>
      </c>
      <c r="Y61" s="73">
        <f>SUM(Y17,Y23,Y29,Y36,Y44,Y51,Y57,Y60)</f>
        <v>31</v>
      </c>
      <c r="Z61" s="74">
        <f>SUM(Z17,Z23,Z29,Z36,Z44,Z51,Z57,Z60,)</f>
        <v>45</v>
      </c>
      <c r="AA61" s="72">
        <f>SUM(AA17,AA23,AA29,AA36,AA44,AA51,AA57,AA60)</f>
        <v>462</v>
      </c>
      <c r="AB61" s="72">
        <f>SUM(AB17,AB23,AB29,AB36,AB44,AB51,AB57,AB60)</f>
        <v>293</v>
      </c>
      <c r="AC61" s="73">
        <f>SUM(AC17,AC23,AC29,AC36,AC44,AC51,AC57,AC60)</f>
        <v>32</v>
      </c>
      <c r="AD61" s="75">
        <f>SUM(AD17,AD23,AD29,AD36,AD44,AD51,AD57,AD60,)</f>
        <v>60</v>
      </c>
      <c r="AE61" s="72">
        <f>SUM(AE17,AE23,AE29,AE36,AE44,AE51,AE57,AE60)</f>
        <v>447</v>
      </c>
      <c r="AF61" s="72">
        <f>SUM(AF17,AF23,AF29,AF36,AF44,AF51,AF57,AF60)</f>
        <v>318</v>
      </c>
      <c r="AG61" s="73">
        <f>SUM(AG17,AG23,AG29,AG36,AG44,AG51,AG57,AG60)</f>
        <v>33</v>
      </c>
      <c r="AH61" s="156"/>
    </row>
    <row r="62" spans="1:35" ht="13.5" thickBot="1" x14ac:dyDescent="0.25">
      <c r="A62" s="157"/>
      <c r="B62" s="158"/>
      <c r="C62" s="159"/>
      <c r="D62" s="159"/>
      <c r="E62" s="159"/>
      <c r="F62" s="159"/>
      <c r="G62" s="159"/>
      <c r="H62" s="159"/>
      <c r="I62" s="159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1" t="s">
        <v>90</v>
      </c>
    </row>
    <row r="63" spans="1:35" ht="13.5" thickBot="1" x14ac:dyDescent="0.25">
      <c r="A63" s="157"/>
      <c r="B63" s="162"/>
      <c r="C63" s="162"/>
      <c r="D63" s="162"/>
      <c r="E63" s="162"/>
      <c r="F63" s="159"/>
      <c r="G63" s="159"/>
      <c r="H63" s="31" t="s">
        <v>91</v>
      </c>
      <c r="I63" s="33"/>
      <c r="J63" s="163">
        <v>7</v>
      </c>
      <c r="K63" s="164"/>
      <c r="L63" s="164"/>
      <c r="M63" s="164"/>
      <c r="N63" s="164">
        <v>7</v>
      </c>
      <c r="O63" s="164"/>
      <c r="P63" s="164"/>
      <c r="Q63" s="164"/>
      <c r="R63" s="164">
        <v>7</v>
      </c>
      <c r="S63" s="164"/>
      <c r="T63" s="164"/>
      <c r="U63" s="164"/>
      <c r="V63" s="164">
        <v>6</v>
      </c>
      <c r="W63" s="164"/>
      <c r="X63" s="164"/>
      <c r="Y63" s="164"/>
      <c r="Z63" s="164">
        <v>7</v>
      </c>
      <c r="AA63" s="164"/>
      <c r="AB63" s="164"/>
      <c r="AC63" s="164"/>
      <c r="AD63" s="164">
        <v>9</v>
      </c>
      <c r="AE63" s="164"/>
      <c r="AF63" s="164"/>
      <c r="AG63" s="164"/>
      <c r="AH63" s="165">
        <f>SUM(J63:AG63)</f>
        <v>43</v>
      </c>
    </row>
    <row r="64" spans="1:35" ht="13.5" thickBot="1" x14ac:dyDescent="0.25">
      <c r="A64" s="157"/>
      <c r="B64" s="162"/>
      <c r="C64" s="159"/>
      <c r="D64" s="159"/>
      <c r="E64" s="159"/>
      <c r="F64" s="159"/>
      <c r="G64" s="159"/>
      <c r="H64" s="166" t="s">
        <v>92</v>
      </c>
      <c r="I64" s="167"/>
      <c r="J64" s="168">
        <v>1</v>
      </c>
      <c r="K64" s="169"/>
      <c r="L64" s="169"/>
      <c r="M64" s="169"/>
      <c r="N64" s="169">
        <v>2</v>
      </c>
      <c r="O64" s="169"/>
      <c r="P64" s="169"/>
      <c r="Q64" s="169"/>
      <c r="R64" s="169">
        <v>1</v>
      </c>
      <c r="S64" s="169"/>
      <c r="T64" s="169"/>
      <c r="U64" s="169"/>
      <c r="V64" s="169">
        <v>2</v>
      </c>
      <c r="W64" s="169"/>
      <c r="X64" s="169"/>
      <c r="Y64" s="169"/>
      <c r="Z64" s="169">
        <v>1</v>
      </c>
      <c r="AA64" s="169"/>
      <c r="AB64" s="169"/>
      <c r="AC64" s="169"/>
      <c r="AD64" s="169">
        <v>2</v>
      </c>
      <c r="AE64" s="169"/>
      <c r="AF64" s="169"/>
      <c r="AG64" s="169"/>
      <c r="AH64" s="170">
        <f>SUM(J64:AG64)</f>
        <v>9</v>
      </c>
    </row>
    <row r="65" spans="1:34" x14ac:dyDescent="0.2">
      <c r="A65" s="157"/>
      <c r="B65" s="157"/>
      <c r="C65" s="159"/>
      <c r="D65" s="159"/>
      <c r="E65" s="159"/>
      <c r="F65" s="159"/>
      <c r="G65" s="159"/>
      <c r="H65" s="159"/>
      <c r="I65" s="159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</row>
    <row r="66" spans="1:34" x14ac:dyDescent="0.2">
      <c r="A66" s="171"/>
      <c r="B66" s="172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</row>
    <row r="67" spans="1:34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</row>
    <row r="68" spans="1:34" x14ac:dyDescent="0.2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</row>
    <row r="69" spans="1:34" x14ac:dyDescent="0.2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</row>
    <row r="70" spans="1:34" x14ac:dyDescent="0.2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</row>
    <row r="71" spans="1:34" x14ac:dyDescent="0.2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</row>
    <row r="72" spans="1:34" x14ac:dyDescent="0.2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</row>
  </sheetData>
  <mergeCells count="48">
    <mergeCell ref="AD63:AG63"/>
    <mergeCell ref="H64:I64"/>
    <mergeCell ref="J64:M64"/>
    <mergeCell ref="N64:Q64"/>
    <mergeCell ref="R64:U64"/>
    <mergeCell ref="V64:Y64"/>
    <mergeCell ref="Z64:AC64"/>
    <mergeCell ref="AD64:AG64"/>
    <mergeCell ref="H63:I63"/>
    <mergeCell ref="J63:M63"/>
    <mergeCell ref="N63:Q63"/>
    <mergeCell ref="R63:U63"/>
    <mergeCell ref="V63:Y63"/>
    <mergeCell ref="Z63:AC63"/>
    <mergeCell ref="B58:AG58"/>
    <mergeCell ref="A61:B61"/>
    <mergeCell ref="J62:M62"/>
    <mergeCell ref="N62:Q62"/>
    <mergeCell ref="R62:U62"/>
    <mergeCell ref="V62:Y62"/>
    <mergeCell ref="Z62:AC62"/>
    <mergeCell ref="AD62:AG62"/>
    <mergeCell ref="AD7:AG7"/>
    <mergeCell ref="B9:AG9"/>
    <mergeCell ref="B18:AG18"/>
    <mergeCell ref="B24:AG24"/>
    <mergeCell ref="B37:AG37"/>
    <mergeCell ref="B52:AG52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1:AH1"/>
    <mergeCell ref="A2:AH2"/>
    <mergeCell ref="B3:AH3"/>
    <mergeCell ref="A4:AH4"/>
    <mergeCell ref="A5:AH5"/>
    <mergeCell ref="C6:E6"/>
    <mergeCell ref="F6:F8"/>
    <mergeCell ref="G6:G8"/>
    <mergeCell ref="H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2022-03-29T05:46:55Z</dcterms:created>
  <dcterms:modified xsi:type="dcterms:W3CDTF">2022-03-29T05:47:04Z</dcterms:modified>
</cp:coreProperties>
</file>