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B4090008-D859-4CA4-B85E-4E9BC7189CC3}" xr6:coauthVersionLast="36" xr6:coauthVersionMax="36" xr10:uidLastSave="{00000000-0000-0000-0000-000000000000}"/>
  <bookViews>
    <workbookView xWindow="0" yWindow="0" windowWidth="28800" windowHeight="11505" xr2:uid="{5E778246-04E7-46AE-AF1F-19CC0F5438A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6" i="1" l="1"/>
  <c r="AH65" i="1"/>
  <c r="AG62" i="1"/>
  <c r="AF62" i="1"/>
  <c r="AE62" i="1"/>
  <c r="AD62" i="1"/>
  <c r="AC62" i="1"/>
  <c r="AB62" i="1"/>
  <c r="AA62" i="1"/>
  <c r="Z62" i="1"/>
  <c r="I62" i="1"/>
  <c r="F62" i="1"/>
  <c r="C62" i="1"/>
  <c r="I61" i="1"/>
  <c r="H61" i="1"/>
  <c r="H62" i="1" s="1"/>
  <c r="E61" i="1"/>
  <c r="D61" i="1"/>
  <c r="D62" i="1" s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F59" i="1"/>
  <c r="I58" i="1"/>
  <c r="H58" i="1"/>
  <c r="G58" i="1" s="1"/>
  <c r="E58" i="1"/>
  <c r="I57" i="1"/>
  <c r="H57" i="1"/>
  <c r="G57" i="1" s="1"/>
  <c r="E57" i="1"/>
  <c r="D57" i="1"/>
  <c r="C57" i="1"/>
  <c r="G56" i="1"/>
  <c r="G55" i="1"/>
  <c r="I54" i="1"/>
  <c r="H54" i="1"/>
  <c r="G54" i="1" s="1"/>
  <c r="E54" i="1"/>
  <c r="D54" i="1"/>
  <c r="C54" i="1"/>
  <c r="I53" i="1"/>
  <c r="H53" i="1"/>
  <c r="G53" i="1" s="1"/>
  <c r="D53" i="1"/>
  <c r="C53" i="1"/>
  <c r="E53" i="1" s="1"/>
  <c r="I52" i="1"/>
  <c r="H52" i="1"/>
  <c r="G52" i="1" s="1"/>
  <c r="E52" i="1"/>
  <c r="D52" i="1"/>
  <c r="C52" i="1"/>
  <c r="G51" i="1"/>
  <c r="I50" i="1"/>
  <c r="H50" i="1" s="1"/>
  <c r="G50" i="1" s="1"/>
  <c r="D50" i="1"/>
  <c r="C50" i="1"/>
  <c r="E50" i="1" s="1"/>
  <c r="I49" i="1"/>
  <c r="H49" i="1" s="1"/>
  <c r="G49" i="1" s="1"/>
  <c r="D49" i="1"/>
  <c r="E49" i="1" s="1"/>
  <c r="C49" i="1"/>
  <c r="I48" i="1"/>
  <c r="H48" i="1" s="1"/>
  <c r="E48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F46" i="1"/>
  <c r="I45" i="1"/>
  <c r="H45" i="1"/>
  <c r="G45" i="1" s="1"/>
  <c r="D45" i="1"/>
  <c r="C45" i="1"/>
  <c r="E45" i="1" s="1"/>
  <c r="I44" i="1"/>
  <c r="H44" i="1"/>
  <c r="G44" i="1" s="1"/>
  <c r="E44" i="1"/>
  <c r="D44" i="1"/>
  <c r="C44" i="1"/>
  <c r="I43" i="1"/>
  <c r="H43" i="1"/>
  <c r="G43" i="1" s="1"/>
  <c r="D43" i="1"/>
  <c r="C43" i="1"/>
  <c r="E43" i="1" s="1"/>
  <c r="I42" i="1"/>
  <c r="H42" i="1"/>
  <c r="G42" i="1" s="1"/>
  <c r="E42" i="1"/>
  <c r="D42" i="1"/>
  <c r="D46" i="1" s="1"/>
  <c r="C42" i="1"/>
  <c r="I41" i="1"/>
  <c r="H41" i="1"/>
  <c r="H46" i="1" s="1"/>
  <c r="D41" i="1"/>
  <c r="C41" i="1"/>
  <c r="C46" i="1" s="1"/>
  <c r="E46" i="1" s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F39" i="1"/>
  <c r="I38" i="1"/>
  <c r="H38" i="1" s="1"/>
  <c r="G38" i="1" s="1"/>
  <c r="D38" i="1"/>
  <c r="C38" i="1"/>
  <c r="E38" i="1" s="1"/>
  <c r="I37" i="1"/>
  <c r="H37" i="1" s="1"/>
  <c r="G37" i="1" s="1"/>
  <c r="D37" i="1"/>
  <c r="E37" i="1" s="1"/>
  <c r="C37" i="1"/>
  <c r="I36" i="1"/>
  <c r="H36" i="1" s="1"/>
  <c r="G36" i="1" s="1"/>
  <c r="D36" i="1"/>
  <c r="C36" i="1"/>
  <c r="E36" i="1" s="1"/>
  <c r="I35" i="1"/>
  <c r="I39" i="1" s="1"/>
  <c r="D35" i="1"/>
  <c r="E35" i="1" s="1"/>
  <c r="C35" i="1"/>
  <c r="C39" i="1" s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F33" i="1"/>
  <c r="I32" i="1"/>
  <c r="H32" i="1"/>
  <c r="G32" i="1" s="1"/>
  <c r="D32" i="1"/>
  <c r="C32" i="1"/>
  <c r="E32" i="1" s="1"/>
  <c r="I31" i="1"/>
  <c r="H31" i="1"/>
  <c r="G31" i="1" s="1"/>
  <c r="E31" i="1"/>
  <c r="D31" i="1"/>
  <c r="D33" i="1" s="1"/>
  <c r="C31" i="1"/>
  <c r="I30" i="1"/>
  <c r="H30" i="1"/>
  <c r="H33" i="1" s="1"/>
  <c r="D30" i="1"/>
  <c r="C30" i="1"/>
  <c r="C33" i="1" s="1"/>
  <c r="E33" i="1" s="1"/>
  <c r="AG28" i="1"/>
  <c r="AF28" i="1"/>
  <c r="AF63" i="1" s="1"/>
  <c r="AE28" i="1"/>
  <c r="AD28" i="1"/>
  <c r="AC28" i="1"/>
  <c r="AB28" i="1"/>
  <c r="AB63" i="1" s="1"/>
  <c r="AA28" i="1"/>
  <c r="Z28" i="1"/>
  <c r="Y28" i="1"/>
  <c r="X28" i="1"/>
  <c r="X63" i="1" s="1"/>
  <c r="W28" i="1"/>
  <c r="V28" i="1"/>
  <c r="U28" i="1"/>
  <c r="T28" i="1"/>
  <c r="T63" i="1" s="1"/>
  <c r="S28" i="1"/>
  <c r="R28" i="1"/>
  <c r="Q28" i="1"/>
  <c r="P28" i="1"/>
  <c r="P63" i="1" s="1"/>
  <c r="O28" i="1"/>
  <c r="N28" i="1"/>
  <c r="M28" i="1"/>
  <c r="L28" i="1"/>
  <c r="L63" i="1" s="1"/>
  <c r="K28" i="1"/>
  <c r="J28" i="1"/>
  <c r="F28" i="1"/>
  <c r="I27" i="1"/>
  <c r="H27" i="1" s="1"/>
  <c r="G27" i="1" s="1"/>
  <c r="D27" i="1"/>
  <c r="C27" i="1"/>
  <c r="E27" i="1" s="1"/>
  <c r="I26" i="1"/>
  <c r="H26" i="1" s="1"/>
  <c r="G26" i="1" s="1"/>
  <c r="D26" i="1"/>
  <c r="E26" i="1" s="1"/>
  <c r="C26" i="1"/>
  <c r="I25" i="1"/>
  <c r="H25" i="1" s="1"/>
  <c r="G25" i="1" s="1"/>
  <c r="D25" i="1"/>
  <c r="C25" i="1"/>
  <c r="E25" i="1" s="1"/>
  <c r="I24" i="1"/>
  <c r="H24" i="1" s="1"/>
  <c r="G24" i="1" s="1"/>
  <c r="D24" i="1"/>
  <c r="E24" i="1" s="1"/>
  <c r="C24" i="1"/>
  <c r="I23" i="1"/>
  <c r="H23" i="1" s="1"/>
  <c r="G23" i="1" s="1"/>
  <c r="D23" i="1"/>
  <c r="C23" i="1"/>
  <c r="E23" i="1" s="1"/>
  <c r="I22" i="1"/>
  <c r="H22" i="1" s="1"/>
  <c r="G22" i="1" s="1"/>
  <c r="D22" i="1"/>
  <c r="E22" i="1" s="1"/>
  <c r="C22" i="1"/>
  <c r="I21" i="1"/>
  <c r="H21" i="1" s="1"/>
  <c r="G21" i="1" s="1"/>
  <c r="D21" i="1"/>
  <c r="C21" i="1"/>
  <c r="E21" i="1" s="1"/>
  <c r="I20" i="1"/>
  <c r="H20" i="1" s="1"/>
  <c r="G20" i="1" s="1"/>
  <c r="D20" i="1"/>
  <c r="E20" i="1" s="1"/>
  <c r="C20" i="1"/>
  <c r="I19" i="1"/>
  <c r="I28" i="1" s="1"/>
  <c r="D19" i="1"/>
  <c r="D28" i="1" s="1"/>
  <c r="C19" i="1"/>
  <c r="C28" i="1" s="1"/>
  <c r="E28" i="1" s="1"/>
  <c r="AG17" i="1"/>
  <c r="AG63" i="1" s="1"/>
  <c r="AF17" i="1"/>
  <c r="AE17" i="1"/>
  <c r="AE63" i="1" s="1"/>
  <c r="AD17" i="1"/>
  <c r="AD63" i="1" s="1"/>
  <c r="AC17" i="1"/>
  <c r="AC63" i="1" s="1"/>
  <c r="AB17" i="1"/>
  <c r="AA17" i="1"/>
  <c r="AA63" i="1" s="1"/>
  <c r="Z17" i="1"/>
  <c r="Z63" i="1" s="1"/>
  <c r="Y17" i="1"/>
  <c r="Y63" i="1" s="1"/>
  <c r="X17" i="1"/>
  <c r="W17" i="1"/>
  <c r="W63" i="1" s="1"/>
  <c r="V17" i="1"/>
  <c r="V63" i="1" s="1"/>
  <c r="U17" i="1"/>
  <c r="U63" i="1" s="1"/>
  <c r="T17" i="1"/>
  <c r="S17" i="1"/>
  <c r="S63" i="1" s="1"/>
  <c r="R17" i="1"/>
  <c r="R63" i="1" s="1"/>
  <c r="Q17" i="1"/>
  <c r="Q63" i="1" s="1"/>
  <c r="P17" i="1"/>
  <c r="O17" i="1"/>
  <c r="O63" i="1" s="1"/>
  <c r="N17" i="1"/>
  <c r="N63" i="1" s="1"/>
  <c r="M17" i="1"/>
  <c r="M63" i="1" s="1"/>
  <c r="L17" i="1"/>
  <c r="K17" i="1"/>
  <c r="K63" i="1" s="1"/>
  <c r="J17" i="1"/>
  <c r="J63" i="1" s="1"/>
  <c r="I17" i="1"/>
  <c r="F17" i="1"/>
  <c r="F63" i="1" s="1"/>
  <c r="I16" i="1"/>
  <c r="H16" i="1"/>
  <c r="G16" i="1" s="1"/>
  <c r="E16" i="1"/>
  <c r="D16" i="1"/>
  <c r="C16" i="1"/>
  <c r="I15" i="1"/>
  <c r="H15" i="1"/>
  <c r="G15" i="1" s="1"/>
  <c r="D15" i="1"/>
  <c r="C15" i="1"/>
  <c r="E15" i="1" s="1"/>
  <c r="I14" i="1"/>
  <c r="H14" i="1"/>
  <c r="G14" i="1" s="1"/>
  <c r="E14" i="1"/>
  <c r="D14" i="1"/>
  <c r="C14" i="1"/>
  <c r="I13" i="1"/>
  <c r="H13" i="1"/>
  <c r="G13" i="1" s="1"/>
  <c r="D13" i="1"/>
  <c r="C13" i="1"/>
  <c r="E13" i="1" s="1"/>
  <c r="I12" i="1"/>
  <c r="H12" i="1"/>
  <c r="G12" i="1" s="1"/>
  <c r="E12" i="1"/>
  <c r="D12" i="1"/>
  <c r="C12" i="1"/>
  <c r="I11" i="1"/>
  <c r="H11" i="1"/>
  <c r="G11" i="1" s="1"/>
  <c r="D11" i="1"/>
  <c r="C11" i="1"/>
  <c r="E11" i="1" s="1"/>
  <c r="I10" i="1"/>
  <c r="H10" i="1"/>
  <c r="H17" i="1" s="1"/>
  <c r="E10" i="1"/>
  <c r="D10" i="1"/>
  <c r="D17" i="1" s="1"/>
  <c r="C10" i="1"/>
  <c r="E39" i="1" l="1"/>
  <c r="G48" i="1"/>
  <c r="H59" i="1"/>
  <c r="G59" i="1" s="1"/>
  <c r="E62" i="1"/>
  <c r="C59" i="1"/>
  <c r="G10" i="1"/>
  <c r="G17" i="1" s="1"/>
  <c r="E19" i="1"/>
  <c r="H35" i="1"/>
  <c r="D59" i="1"/>
  <c r="G61" i="1"/>
  <c r="G62" i="1" s="1"/>
  <c r="D39" i="1"/>
  <c r="D63" i="1" s="1"/>
  <c r="E41" i="1"/>
  <c r="I59" i="1"/>
  <c r="I63" i="1" s="1"/>
  <c r="C17" i="1"/>
  <c r="E30" i="1"/>
  <c r="H19" i="1"/>
  <c r="G30" i="1"/>
  <c r="G33" i="1" s="1"/>
  <c r="G41" i="1"/>
  <c r="G46" i="1" s="1"/>
  <c r="E59" i="1" l="1"/>
  <c r="H28" i="1"/>
  <c r="G19" i="1"/>
  <c r="G28" i="1" s="1"/>
  <c r="H39" i="1"/>
  <c r="G35" i="1"/>
  <c r="G39" i="1" s="1"/>
  <c r="C63" i="1"/>
  <c r="E63" i="1" s="1"/>
  <c r="E17" i="1"/>
  <c r="G63" i="1"/>
  <c r="H63" i="1" l="1"/>
</calcChain>
</file>

<file path=xl/sharedStrings.xml><?xml version="1.0" encoding="utf-8"?>
<sst xmlns="http://schemas.openxmlformats.org/spreadsheetml/2006/main" count="146" uniqueCount="95">
  <si>
    <t>PLAN  STUDIÓW STACJONARNYCH</t>
  </si>
  <si>
    <t xml:space="preserve">KIERUNEK SPORT I STOPIEŃ </t>
  </si>
  <si>
    <t>SPECJALNOŚĆ - SPORTY WALKI</t>
  </si>
  <si>
    <t>Akademia Wychowania Fizycznego Józefa Piłsudskiego w Warszawie</t>
  </si>
  <si>
    <t>Wydział Wychowania Fizycznego i Zdrowia w Białej Podlaskiej</t>
  </si>
  <si>
    <t>Wymiar godzin</t>
  </si>
  <si>
    <t>Zajęcia kontak-towe**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</si>
  <si>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</si>
  <si>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</si>
  <si>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</si>
  <si>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</si>
  <si>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</si>
  <si>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</si>
  <si>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</si>
  <si>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</t>
  </si>
  <si>
    <t>w</t>
  </si>
  <si>
    <t>ćw</t>
  </si>
  <si>
    <t>pw</t>
  </si>
  <si>
    <t>E</t>
  </si>
  <si>
    <t>I</t>
  </si>
  <si>
    <t>Moduł biologicznego wspomagania procesu szkolenia sportowego</t>
  </si>
  <si>
    <t>Anatomia</t>
  </si>
  <si>
    <t>E-1</t>
  </si>
  <si>
    <t>Fizjologia wysiłku fizycznego</t>
  </si>
  <si>
    <t>E-3</t>
  </si>
  <si>
    <t>Biochemia wysiłku fizycznego</t>
  </si>
  <si>
    <t>E-2</t>
  </si>
  <si>
    <t>Biomechanika sportu</t>
  </si>
  <si>
    <t>Antropomotoryka</t>
  </si>
  <si>
    <t>E-4</t>
  </si>
  <si>
    <t>Biologiczne uwarunkowania wysiłku w sportach walki*</t>
  </si>
  <si>
    <t>Z-5</t>
  </si>
  <si>
    <t>Genetyka w sporcie</t>
  </si>
  <si>
    <t>Z-6</t>
  </si>
  <si>
    <t xml:space="preserve">RAZEM   </t>
  </si>
  <si>
    <t>II</t>
  </si>
  <si>
    <t>Moduł rozwoju osobistego i relacji społecznych</t>
  </si>
  <si>
    <t>Język angielski</t>
  </si>
  <si>
    <t>E-6</t>
  </si>
  <si>
    <t>Technologia informacyjna</t>
  </si>
  <si>
    <t>Z-2</t>
  </si>
  <si>
    <t>Pedagogika</t>
  </si>
  <si>
    <t>Psychologia sportu</t>
  </si>
  <si>
    <t>Coaching sportowy</t>
  </si>
  <si>
    <t>Z-4</t>
  </si>
  <si>
    <t>Socjologia sportu</t>
  </si>
  <si>
    <t>Z-3</t>
  </si>
  <si>
    <t>Historia olimpijskich sportów walki*</t>
  </si>
  <si>
    <t>Z-1</t>
  </si>
  <si>
    <t>Etyka</t>
  </si>
  <si>
    <t>Zarządzanie przedsięwzięciami sportowymi</t>
  </si>
  <si>
    <t>E-5</t>
  </si>
  <si>
    <t>III</t>
  </si>
  <si>
    <t>Moduł przygotowania motorycznego</t>
  </si>
  <si>
    <t>Teoria i technologia treningu sportowego</t>
  </si>
  <si>
    <t>Nauczanie czynności ruchowych</t>
  </si>
  <si>
    <t>Przygotowanie koordynacyjne w sportach walki*</t>
  </si>
  <si>
    <t>IV</t>
  </si>
  <si>
    <t>Moduł działań profilaktyczno-zdrowotnych</t>
  </si>
  <si>
    <t>Traumatologia w sportach walki*</t>
  </si>
  <si>
    <t>Żywienie oraz metody redukcji masy ciała*</t>
  </si>
  <si>
    <t>Higiena i odnowa biologiczna*</t>
  </si>
  <si>
    <t>Pierwsza pomoc przedmedyczna</t>
  </si>
  <si>
    <t>V</t>
  </si>
  <si>
    <t>Moduł ćwiczeń usprawniających</t>
  </si>
  <si>
    <t>Kalistenika*</t>
  </si>
  <si>
    <t>Akrobatyka sportowa*</t>
  </si>
  <si>
    <t>Pływanie sportowe i użytkowe*</t>
  </si>
  <si>
    <t>Gry zespołowe</t>
  </si>
  <si>
    <t>Z-4,5,6</t>
  </si>
  <si>
    <t>Nowoczesne formy aktywności fizycznej*</t>
  </si>
  <si>
    <t>VI</t>
  </si>
  <si>
    <t>Moduł szkolenia w sportach walki</t>
  </si>
  <si>
    <t>Boks*</t>
  </si>
  <si>
    <t>Teakwon-do*</t>
  </si>
  <si>
    <t>Z-1,2</t>
  </si>
  <si>
    <t>Zapasy/Grapling*</t>
  </si>
  <si>
    <t>Muay Thai*</t>
  </si>
  <si>
    <t>MMA*</t>
  </si>
  <si>
    <t>Z-3,4</t>
  </si>
  <si>
    <t>Walka wręcz z bronią*</t>
  </si>
  <si>
    <t>Strategia walki i rozwiązywania sytuacji konfliktowych*</t>
  </si>
  <si>
    <t>Specjalizacja trener przygotowania motorycznego w sportach walki*</t>
  </si>
  <si>
    <t>Specjalizacja instruktorska z samoobrony*</t>
  </si>
  <si>
    <t>Specjalizacja instruktorska ze sportów walki**</t>
  </si>
  <si>
    <t>Praktyki zawodowe*</t>
  </si>
  <si>
    <t>Z-1,2,3,4,5,6</t>
  </si>
  <si>
    <t>VII</t>
  </si>
  <si>
    <t>Moduł naukowo-badawczy</t>
  </si>
  <si>
    <t>Badania naukowe w sportach walki*</t>
  </si>
  <si>
    <t>Łącznie</t>
  </si>
  <si>
    <t>ZALICZENIA</t>
  </si>
  <si>
    <t>EGZAMINY</t>
  </si>
  <si>
    <t>* Zajęcia do wyboru</t>
  </si>
  <si>
    <t>** Specjalizacja do wyboru: MMA, Taekwon-do.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</si>
</sst>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5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left"/>
    </xf>
    <xf numFmtId="0" fontId="4" fillId="0" borderId="19" xfId="1" applyFont="1" applyBorder="1" applyAlignment="1">
      <alignment horizontal="left"/>
    </xf>
    <xf numFmtId="0" fontId="4" fillId="0" borderId="20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2" borderId="5" xfId="1" applyFont="1" applyFill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6" xfId="2" applyFont="1" applyBorder="1" applyAlignment="1">
      <alignment horizontal="left"/>
    </xf>
    <xf numFmtId="0" fontId="9" fillId="0" borderId="0" xfId="1" applyFont="1"/>
    <xf numFmtId="0" fontId="7" fillId="0" borderId="6" xfId="1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0" fillId="2" borderId="6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left"/>
    </xf>
    <xf numFmtId="0" fontId="4" fillId="0" borderId="16" xfId="2" applyFont="1" applyBorder="1" applyAlignment="1">
      <alignment horizontal="right"/>
    </xf>
    <xf numFmtId="0" fontId="7" fillId="0" borderId="11" xfId="1" applyFont="1" applyBorder="1"/>
    <xf numFmtId="0" fontId="4" fillId="0" borderId="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1" fillId="0" borderId="5" xfId="1" applyBorder="1"/>
    <xf numFmtId="0" fontId="4" fillId="0" borderId="18" xfId="1" applyFont="1" applyBorder="1" applyAlignment="1">
      <alignment horizontal="left"/>
    </xf>
    <xf numFmtId="0" fontId="4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9" fillId="0" borderId="16" xfId="2" applyBorder="1"/>
    <xf numFmtId="0" fontId="4" fillId="0" borderId="32" xfId="1" applyFont="1" applyBorder="1" applyAlignment="1">
      <alignment horizontal="left"/>
    </xf>
    <xf numFmtId="0" fontId="4" fillId="0" borderId="33" xfId="1" applyFont="1" applyBorder="1" applyAlignment="1">
      <alignment horizontal="left"/>
    </xf>
    <xf numFmtId="0" fontId="4" fillId="0" borderId="16" xfId="2" applyFont="1" applyBorder="1" applyAlignment="1">
      <alignment horizontal="center"/>
    </xf>
    <xf numFmtId="0" fontId="7" fillId="0" borderId="34" xfId="1" applyFont="1" applyBorder="1" applyAlignment="1">
      <alignment horizontal="left"/>
    </xf>
    <xf numFmtId="0" fontId="4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0" borderId="34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7" fillId="0" borderId="6" xfId="1" applyFont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7" fillId="0" borderId="25" xfId="1" applyFont="1" applyBorder="1" applyAlignment="1">
      <alignment horizontal="left"/>
    </xf>
    <xf numFmtId="0" fontId="7" fillId="0" borderId="11" xfId="1" applyFont="1" applyBorder="1" applyAlignment="1">
      <alignment horizontal="left" wrapText="1"/>
    </xf>
    <xf numFmtId="0" fontId="4" fillId="0" borderId="39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6" fillId="0" borderId="45" xfId="1" applyFont="1" applyBorder="1" applyAlignment="1">
      <alignment horizontal="center"/>
    </xf>
    <xf numFmtId="0" fontId="1" fillId="0" borderId="46" xfId="1" applyBorder="1"/>
    <xf numFmtId="0" fontId="4" fillId="0" borderId="29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47" xfId="1" applyFont="1" applyBorder="1" applyAlignment="1">
      <alignment horizontal="left"/>
    </xf>
    <xf numFmtId="0" fontId="7" fillId="0" borderId="22" xfId="1" applyFont="1" applyBorder="1" applyAlignment="1">
      <alignment horizontal="left"/>
    </xf>
    <xf numFmtId="0" fontId="7" fillId="0" borderId="24" xfId="1" applyFont="1" applyBorder="1"/>
    <xf numFmtId="0" fontId="7" fillId="0" borderId="25" xfId="1" applyFont="1" applyBorder="1"/>
    <xf numFmtId="0" fontId="11" fillId="0" borderId="26" xfId="1" applyFont="1" applyBorder="1" applyAlignment="1">
      <alignment horizontal="center"/>
    </xf>
    <xf numFmtId="0" fontId="1" fillId="0" borderId="11" xfId="1" applyBorder="1"/>
    <xf numFmtId="0" fontId="1" fillId="0" borderId="8" xfId="1" applyBorder="1"/>
    <xf numFmtId="0" fontId="1" fillId="0" borderId="12" xfId="1" applyBorder="1"/>
    <xf numFmtId="0" fontId="1" fillId="0" borderId="25" xfId="1" applyBorder="1"/>
    <xf numFmtId="0" fontId="1" fillId="0" borderId="26" xfId="1" applyBorder="1"/>
    <xf numFmtId="0" fontId="1" fillId="0" borderId="48" xfId="1" applyBorder="1"/>
    <xf numFmtId="0" fontId="1" fillId="0" borderId="44" xfId="1" applyBorder="1"/>
    <xf numFmtId="0" fontId="1" fillId="0" borderId="49" xfId="1" applyBorder="1"/>
    <xf numFmtId="0" fontId="4" fillId="0" borderId="50" xfId="1" applyFont="1" applyBorder="1" applyAlignment="1">
      <alignment horizontal="center"/>
    </xf>
    <xf numFmtId="0" fontId="4" fillId="0" borderId="51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7" fillId="0" borderId="22" xfId="1" applyFont="1" applyBorder="1"/>
    <xf numFmtId="0" fontId="7" fillId="0" borderId="24" xfId="1" applyFont="1" applyBorder="1" applyAlignment="1">
      <alignment horizontal="left" wrapText="1"/>
    </xf>
    <xf numFmtId="0" fontId="9" fillId="0" borderId="6" xfId="1" applyFont="1" applyBorder="1"/>
    <xf numFmtId="0" fontId="9" fillId="0" borderId="7" xfId="1" applyFont="1" applyBorder="1"/>
    <xf numFmtId="0" fontId="9" fillId="0" borderId="23" xfId="1" applyFont="1" applyBorder="1"/>
    <xf numFmtId="0" fontId="12" fillId="0" borderId="25" xfId="1" applyFont="1" applyBorder="1" applyAlignment="1">
      <alignment wrapText="1"/>
    </xf>
    <xf numFmtId="0" fontId="4" fillId="0" borderId="52" xfId="1" applyFon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2" borderId="37" xfId="1" applyFont="1" applyFill="1" applyBorder="1"/>
    <xf numFmtId="0" fontId="12" fillId="2" borderId="24" xfId="1" applyFont="1" applyFill="1" applyBorder="1"/>
    <xf numFmtId="0" fontId="12" fillId="2" borderId="25" xfId="1" applyFont="1" applyFill="1" applyBorder="1"/>
    <xf numFmtId="0" fontId="7" fillId="2" borderId="24" xfId="1" applyFont="1" applyFill="1" applyBorder="1"/>
    <xf numFmtId="0" fontId="7" fillId="2" borderId="22" xfId="1" applyFont="1" applyFill="1" applyBorder="1" applyAlignment="1">
      <alignment horizontal="left"/>
    </xf>
    <xf numFmtId="0" fontId="7" fillId="0" borderId="24" xfId="1" applyFont="1" applyBorder="1" applyAlignment="1">
      <alignment horizontal="left"/>
    </xf>
    <xf numFmtId="0" fontId="7" fillId="2" borderId="24" xfId="1" applyFont="1" applyFill="1" applyBorder="1" applyAlignment="1">
      <alignment wrapText="1"/>
    </xf>
    <xf numFmtId="0" fontId="12" fillId="2" borderId="37" xfId="1" applyFont="1" applyFill="1" applyBorder="1" applyAlignment="1">
      <alignment wrapText="1"/>
    </xf>
    <xf numFmtId="0" fontId="6" fillId="2" borderId="9" xfId="1" applyFont="1" applyFill="1" applyBorder="1" applyAlignment="1">
      <alignment horizontal="center"/>
    </xf>
    <xf numFmtId="0" fontId="4" fillId="2" borderId="16" xfId="2" applyFont="1" applyFill="1" applyBorder="1" applyAlignment="1">
      <alignment horizontal="left"/>
    </xf>
    <xf numFmtId="0" fontId="7" fillId="0" borderId="50" xfId="1" applyFont="1" applyBorder="1"/>
    <xf numFmtId="0" fontId="4" fillId="0" borderId="54" xfId="1" applyFont="1" applyBorder="1" applyAlignment="1">
      <alignment horizontal="left"/>
    </xf>
    <xf numFmtId="0" fontId="11" fillId="0" borderId="41" xfId="1" applyFont="1" applyBorder="1" applyAlignment="1">
      <alignment horizontal="center"/>
    </xf>
    <xf numFmtId="0" fontId="4" fillId="0" borderId="55" xfId="1" applyFont="1" applyBorder="1" applyAlignment="1">
      <alignment horizontal="left"/>
    </xf>
    <xf numFmtId="0" fontId="4" fillId="0" borderId="56" xfId="1" applyFont="1" applyBorder="1" applyAlignment="1">
      <alignment horizontal="left"/>
    </xf>
    <xf numFmtId="0" fontId="10" fillId="0" borderId="22" xfId="1" applyFont="1" applyBorder="1" applyAlignment="1">
      <alignment wrapText="1"/>
    </xf>
    <xf numFmtId="0" fontId="11" fillId="0" borderId="57" xfId="1" applyFont="1" applyBorder="1" applyAlignment="1">
      <alignment horizontal="center"/>
    </xf>
    <xf numFmtId="0" fontId="1" fillId="0" borderId="16" xfId="1" applyBorder="1"/>
    <xf numFmtId="0" fontId="4" fillId="0" borderId="29" xfId="1" applyFont="1" applyBorder="1" applyAlignment="1">
      <alignment horizontal="center" wrapText="1"/>
    </xf>
    <xf numFmtId="0" fontId="4" fillId="0" borderId="27" xfId="1" applyFont="1" applyBorder="1" applyAlignment="1">
      <alignment horizontal="center" wrapText="1"/>
    </xf>
    <xf numFmtId="0" fontId="11" fillId="0" borderId="27" xfId="1" applyFont="1" applyBorder="1" applyAlignment="1">
      <alignment horizontal="center"/>
    </xf>
    <xf numFmtId="0" fontId="4" fillId="0" borderId="58" xfId="1" applyFont="1" applyBorder="1" applyAlignment="1">
      <alignment horizontal="center"/>
    </xf>
    <xf numFmtId="0" fontId="7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59" xfId="1" applyFont="1" applyBorder="1"/>
    <xf numFmtId="0" fontId="4" fillId="0" borderId="0" xfId="1" applyFont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52" xfId="2" applyFont="1" applyBorder="1" applyAlignment="1">
      <alignment horizontal="center"/>
    </xf>
    <xf numFmtId="0" fontId="4" fillId="0" borderId="51" xfId="2" applyFont="1" applyBorder="1" applyAlignment="1">
      <alignment horizontal="center"/>
    </xf>
    <xf numFmtId="0" fontId="4" fillId="0" borderId="42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14" fillId="0" borderId="0" xfId="1" applyFont="1"/>
  </cellXfs>
  <cellStyles count="3">
    <cellStyle name="Normalny" xfId="0" builtinId="0"/>
    <cellStyle name="Normalny 2 3" xfId="2" xr:uid="{6189EDCD-536A-4BCF-9C6F-E3086B07988B}"/>
    <cellStyle name="Normalny 6 2" xfId="1" xr:uid="{0164E3D2-CABB-4551-BDE4-6D9C4A120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33A5-7EFB-48DE-9550-1CB5AFF40076}">
  <dimension ref="A1:AI69"/>
  <sheetViews>
    <sheetView tabSelected="1" workbookViewId="0">
      <selection sqref="A1:XFD1048576"/>
    </sheetView>
  </sheetViews>
  <sheetFormatPr defaultColWidth="9.140625" defaultRowHeight="12.75" x14ac:dyDescent="0.2"/>
  <cols>
    <col min="1" max="1" width="3.5703125" style="2" customWidth="1"/>
    <col min="2" max="2" width="45.7109375" style="2" customWidth="1"/>
    <col min="3" max="3" width="5.140625" style="2" customWidth="1"/>
    <col min="4" max="4" width="5.28515625" style="2" customWidth="1"/>
    <col min="5" max="5" width="5.7109375" style="2" customWidth="1"/>
    <col min="6" max="6" width="8" style="2" customWidth="1"/>
    <col min="7" max="7" width="7" style="2" customWidth="1"/>
    <col min="8" max="8" width="6.42578125" style="2" customWidth="1"/>
    <col min="9" max="10" width="4.5703125" style="2" customWidth="1"/>
    <col min="11" max="12" width="4.7109375" style="2" customWidth="1"/>
    <col min="13" max="13" width="4.42578125" style="2" customWidth="1"/>
    <col min="14" max="14" width="4.5703125" style="2" customWidth="1"/>
    <col min="15" max="15" width="4.28515625" style="2" customWidth="1"/>
    <col min="16" max="16" width="4.5703125" style="2" customWidth="1"/>
    <col min="17" max="17" width="3.85546875" style="2" customWidth="1"/>
    <col min="18" max="18" width="4.28515625" style="2" customWidth="1"/>
    <col min="19" max="21" width="4.42578125" style="2" customWidth="1"/>
    <col min="22" max="22" width="4.28515625" style="2" customWidth="1"/>
    <col min="23" max="25" width="4.42578125" style="2" customWidth="1"/>
    <col min="26" max="27" width="4.28515625" style="2" customWidth="1"/>
    <col min="28" max="28" width="4.42578125" style="2" customWidth="1"/>
    <col min="29" max="30" width="3.85546875" style="2" customWidth="1"/>
    <col min="31" max="31" width="4.42578125" style="2" customWidth="1"/>
    <col min="32" max="32" width="4.28515625" style="2" customWidth="1"/>
    <col min="33" max="33" width="3.85546875" style="2" customWidth="1"/>
    <col min="34" max="34" width="11.85546875" style="2" customWidth="1"/>
    <col min="35" max="16384" width="9.140625" style="2"/>
  </cols>
  <sheetData>
    <row r="1" spans="1:35" ht="13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3.9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13.9" customHeight="1" x14ac:dyDescent="0.25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3.9" customHeight="1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ht="16.5" thickBot="1" x14ac:dyDescent="0.3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x14ac:dyDescent="0.2">
      <c r="A6" s="7"/>
      <c r="B6" s="8">
        <v>25</v>
      </c>
      <c r="C6" s="9" t="s">
        <v>5</v>
      </c>
      <c r="D6" s="9"/>
      <c r="E6" s="9"/>
      <c r="F6" s="10" t="s">
        <v>6</v>
      </c>
      <c r="G6" s="10" t="s">
        <v>7</v>
      </c>
      <c r="H6" s="9" t="s">
        <v>8</v>
      </c>
      <c r="I6" s="11" t="s">
        <v>9</v>
      </c>
      <c r="J6" s="12" t="s">
        <v>10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 t="s">
        <v>11</v>
      </c>
    </row>
    <row r="7" spans="1:35" ht="13.5" thickBot="1" x14ac:dyDescent="0.25">
      <c r="A7" s="14"/>
      <c r="B7" s="15"/>
      <c r="C7" s="16" t="s">
        <v>12</v>
      </c>
      <c r="D7" s="16" t="s">
        <v>13</v>
      </c>
      <c r="E7" s="16" t="s">
        <v>14</v>
      </c>
      <c r="F7" s="17"/>
      <c r="G7" s="17"/>
      <c r="H7" s="16"/>
      <c r="I7" s="18"/>
      <c r="J7" s="19">
        <v>1</v>
      </c>
      <c r="K7" s="19"/>
      <c r="L7" s="19"/>
      <c r="M7" s="19"/>
      <c r="N7" s="19">
        <v>2</v>
      </c>
      <c r="O7" s="19"/>
      <c r="P7" s="19"/>
      <c r="Q7" s="19"/>
      <c r="R7" s="19">
        <v>3</v>
      </c>
      <c r="S7" s="19"/>
      <c r="T7" s="19"/>
      <c r="U7" s="19"/>
      <c r="V7" s="19">
        <v>4</v>
      </c>
      <c r="W7" s="19"/>
      <c r="X7" s="19"/>
      <c r="Y7" s="19"/>
      <c r="Z7" s="19">
        <v>5</v>
      </c>
      <c r="AA7" s="19"/>
      <c r="AB7" s="19"/>
      <c r="AC7" s="19"/>
      <c r="AD7" s="19">
        <v>6</v>
      </c>
      <c r="AE7" s="19"/>
      <c r="AF7" s="19"/>
      <c r="AG7" s="19"/>
      <c r="AH7" s="20"/>
    </row>
    <row r="8" spans="1:35" ht="13.5" thickBot="1" x14ac:dyDescent="0.25">
      <c r="A8" s="21"/>
      <c r="B8" s="22">
        <v>25</v>
      </c>
      <c r="C8" s="23"/>
      <c r="D8" s="23"/>
      <c r="E8" s="23"/>
      <c r="F8" s="24"/>
      <c r="G8" s="24"/>
      <c r="H8" s="23"/>
      <c r="I8" s="25"/>
      <c r="J8" s="26" t="s">
        <v>15</v>
      </c>
      <c r="K8" s="27" t="s">
        <v>16</v>
      </c>
      <c r="L8" s="27" t="s">
        <v>17</v>
      </c>
      <c r="M8" s="28" t="s">
        <v>18</v>
      </c>
      <c r="N8" s="26" t="s">
        <v>15</v>
      </c>
      <c r="O8" s="27" t="s">
        <v>16</v>
      </c>
      <c r="P8" s="27" t="s">
        <v>17</v>
      </c>
      <c r="Q8" s="28" t="s">
        <v>18</v>
      </c>
      <c r="R8" s="26" t="s">
        <v>15</v>
      </c>
      <c r="S8" s="27" t="s">
        <v>16</v>
      </c>
      <c r="T8" s="27" t="s">
        <v>17</v>
      </c>
      <c r="U8" s="28" t="s">
        <v>18</v>
      </c>
      <c r="V8" s="26" t="s">
        <v>15</v>
      </c>
      <c r="W8" s="27" t="s">
        <v>16</v>
      </c>
      <c r="X8" s="27" t="s">
        <v>17</v>
      </c>
      <c r="Y8" s="28" t="s">
        <v>18</v>
      </c>
      <c r="Z8" s="26" t="s">
        <v>15</v>
      </c>
      <c r="AA8" s="27" t="s">
        <v>16</v>
      </c>
      <c r="AB8" s="27" t="s">
        <v>17</v>
      </c>
      <c r="AC8" s="28" t="s">
        <v>18</v>
      </c>
      <c r="AD8" s="26" t="s">
        <v>15</v>
      </c>
      <c r="AE8" s="27" t="s">
        <v>16</v>
      </c>
      <c r="AF8" s="27" t="s">
        <v>17</v>
      </c>
      <c r="AG8" s="28" t="s">
        <v>18</v>
      </c>
      <c r="AH8" s="29"/>
    </row>
    <row r="9" spans="1:35" ht="12" customHeight="1" thickBot="1" x14ac:dyDescent="0.25">
      <c r="A9" s="30" t="s">
        <v>19</v>
      </c>
      <c r="B9" s="31" t="s">
        <v>20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  <c r="AH9" s="34"/>
    </row>
    <row r="10" spans="1:35" x14ac:dyDescent="0.2">
      <c r="A10" s="35">
        <v>1</v>
      </c>
      <c r="B10" s="36" t="s">
        <v>21</v>
      </c>
      <c r="C10" s="37">
        <f t="shared" ref="C10:D16" si="0">SUM(J10,N10,R10,V10,Z10,AD10)</f>
        <v>30</v>
      </c>
      <c r="D10" s="37">
        <f t="shared" si="0"/>
        <v>30</v>
      </c>
      <c r="E10" s="37">
        <f t="shared" ref="E10:E17" si="1">SUM(C10:D10)</f>
        <v>60</v>
      </c>
      <c r="F10" s="37">
        <v>60</v>
      </c>
      <c r="G10" s="37">
        <f t="shared" ref="G10:G16" si="2">H10-F10</f>
        <v>15</v>
      </c>
      <c r="H10" s="37">
        <f t="shared" ref="H10:H16" si="3">$B$8*I10</f>
        <v>75</v>
      </c>
      <c r="I10" s="38">
        <f t="shared" ref="I10:I16" si="4">SUM(M10,Q10,U10,Y10,AC10,AG10)</f>
        <v>3</v>
      </c>
      <c r="J10" s="39">
        <v>30</v>
      </c>
      <c r="K10" s="37">
        <v>30</v>
      </c>
      <c r="L10" s="37">
        <v>15</v>
      </c>
      <c r="M10" s="40">
        <v>3</v>
      </c>
      <c r="N10" s="39"/>
      <c r="O10" s="37"/>
      <c r="P10" s="37"/>
      <c r="Q10" s="38"/>
      <c r="R10" s="39"/>
      <c r="S10" s="37"/>
      <c r="T10" s="37"/>
      <c r="U10" s="40"/>
      <c r="V10" s="41"/>
      <c r="W10" s="37"/>
      <c r="X10" s="37"/>
      <c r="Y10" s="38"/>
      <c r="Z10" s="39"/>
      <c r="AA10" s="37"/>
      <c r="AB10" s="37"/>
      <c r="AC10" s="40"/>
      <c r="AD10" s="41"/>
      <c r="AE10" s="37"/>
      <c r="AF10" s="37"/>
      <c r="AG10" s="40"/>
      <c r="AH10" s="42" t="s">
        <v>22</v>
      </c>
      <c r="AI10" s="43"/>
    </row>
    <row r="11" spans="1:35" x14ac:dyDescent="0.2">
      <c r="A11" s="35">
        <v>2</v>
      </c>
      <c r="B11" s="44" t="s">
        <v>23</v>
      </c>
      <c r="C11" s="45">
        <f t="shared" si="0"/>
        <v>30</v>
      </c>
      <c r="D11" s="45">
        <f t="shared" si="0"/>
        <v>30</v>
      </c>
      <c r="E11" s="45">
        <f t="shared" si="1"/>
        <v>60</v>
      </c>
      <c r="F11" s="45">
        <v>60</v>
      </c>
      <c r="G11" s="45">
        <f t="shared" si="2"/>
        <v>15</v>
      </c>
      <c r="H11" s="45">
        <f t="shared" si="3"/>
        <v>75</v>
      </c>
      <c r="I11" s="46">
        <f t="shared" si="4"/>
        <v>3</v>
      </c>
      <c r="J11" s="47"/>
      <c r="K11" s="45"/>
      <c r="L11" s="45"/>
      <c r="M11" s="48"/>
      <c r="N11" s="47"/>
      <c r="O11" s="45"/>
      <c r="P11" s="45"/>
      <c r="Q11" s="46"/>
      <c r="R11" s="47">
        <v>30</v>
      </c>
      <c r="S11" s="45">
        <v>30</v>
      </c>
      <c r="T11" s="45">
        <v>15</v>
      </c>
      <c r="U11" s="48">
        <v>3</v>
      </c>
      <c r="V11" s="15"/>
      <c r="W11" s="45"/>
      <c r="X11" s="45"/>
      <c r="Y11" s="46"/>
      <c r="Z11" s="47"/>
      <c r="AA11" s="45"/>
      <c r="AB11" s="45"/>
      <c r="AC11" s="48"/>
      <c r="AD11" s="15"/>
      <c r="AE11" s="45"/>
      <c r="AF11" s="45"/>
      <c r="AG11" s="48"/>
      <c r="AH11" s="42" t="s">
        <v>24</v>
      </c>
      <c r="AI11" s="43"/>
    </row>
    <row r="12" spans="1:35" x14ac:dyDescent="0.2">
      <c r="A12" s="14">
        <v>3</v>
      </c>
      <c r="B12" s="49" t="s">
        <v>25</v>
      </c>
      <c r="C12" s="45">
        <f t="shared" si="0"/>
        <v>30</v>
      </c>
      <c r="D12" s="45">
        <f t="shared" si="0"/>
        <v>30</v>
      </c>
      <c r="E12" s="45">
        <f t="shared" si="1"/>
        <v>60</v>
      </c>
      <c r="F12" s="45">
        <v>60</v>
      </c>
      <c r="G12" s="45">
        <f t="shared" si="2"/>
        <v>15</v>
      </c>
      <c r="H12" s="45">
        <f t="shared" si="3"/>
        <v>75</v>
      </c>
      <c r="I12" s="46">
        <f t="shared" si="4"/>
        <v>3</v>
      </c>
      <c r="J12" s="50"/>
      <c r="K12" s="45"/>
      <c r="L12" s="45"/>
      <c r="M12" s="48"/>
      <c r="N12" s="50">
        <v>30</v>
      </c>
      <c r="O12" s="45">
        <v>30</v>
      </c>
      <c r="P12" s="45">
        <v>15</v>
      </c>
      <c r="Q12" s="48">
        <v>3</v>
      </c>
      <c r="R12" s="47"/>
      <c r="S12" s="45"/>
      <c r="T12" s="45"/>
      <c r="U12" s="48"/>
      <c r="V12" s="15"/>
      <c r="W12" s="45"/>
      <c r="X12" s="45"/>
      <c r="Y12" s="46"/>
      <c r="Z12" s="47"/>
      <c r="AA12" s="45"/>
      <c r="AB12" s="45"/>
      <c r="AC12" s="48"/>
      <c r="AD12" s="15"/>
      <c r="AE12" s="45"/>
      <c r="AF12" s="45"/>
      <c r="AG12" s="48"/>
      <c r="AH12" s="42" t="s">
        <v>26</v>
      </c>
      <c r="AI12" s="43"/>
    </row>
    <row r="13" spans="1:35" x14ac:dyDescent="0.2">
      <c r="A13" s="14">
        <v>4</v>
      </c>
      <c r="B13" s="44" t="s">
        <v>27</v>
      </c>
      <c r="C13" s="45">
        <f t="shared" si="0"/>
        <v>15</v>
      </c>
      <c r="D13" s="45">
        <f t="shared" si="0"/>
        <v>30</v>
      </c>
      <c r="E13" s="45">
        <f t="shared" si="1"/>
        <v>45</v>
      </c>
      <c r="F13" s="45">
        <v>45</v>
      </c>
      <c r="G13" s="45">
        <f t="shared" si="2"/>
        <v>30</v>
      </c>
      <c r="H13" s="45">
        <f t="shared" si="3"/>
        <v>75</v>
      </c>
      <c r="I13" s="46">
        <f t="shared" si="4"/>
        <v>3</v>
      </c>
      <c r="J13" s="47"/>
      <c r="K13" s="45"/>
      <c r="L13" s="45"/>
      <c r="M13" s="48"/>
      <c r="N13" s="47"/>
      <c r="O13" s="45"/>
      <c r="P13" s="45"/>
      <c r="Q13" s="46"/>
      <c r="R13" s="47">
        <v>15</v>
      </c>
      <c r="S13" s="45">
        <v>30</v>
      </c>
      <c r="T13" s="45">
        <v>30</v>
      </c>
      <c r="U13" s="48">
        <v>3</v>
      </c>
      <c r="V13" s="15"/>
      <c r="W13" s="45"/>
      <c r="X13" s="45"/>
      <c r="Y13" s="46"/>
      <c r="Z13" s="47"/>
      <c r="AA13" s="45"/>
      <c r="AB13" s="45"/>
      <c r="AC13" s="48"/>
      <c r="AD13" s="15"/>
      <c r="AE13" s="45"/>
      <c r="AF13" s="45"/>
      <c r="AG13" s="48"/>
      <c r="AH13" s="42" t="s">
        <v>24</v>
      </c>
      <c r="AI13" s="43"/>
    </row>
    <row r="14" spans="1:35" x14ac:dyDescent="0.2">
      <c r="A14" s="35">
        <v>5</v>
      </c>
      <c r="B14" s="44" t="s">
        <v>28</v>
      </c>
      <c r="C14" s="45">
        <f t="shared" si="0"/>
        <v>15</v>
      </c>
      <c r="D14" s="45">
        <f t="shared" si="0"/>
        <v>30</v>
      </c>
      <c r="E14" s="45">
        <f t="shared" si="1"/>
        <v>45</v>
      </c>
      <c r="F14" s="45">
        <v>45</v>
      </c>
      <c r="G14" s="45">
        <f t="shared" si="2"/>
        <v>5</v>
      </c>
      <c r="H14" s="45">
        <f t="shared" si="3"/>
        <v>50</v>
      </c>
      <c r="I14" s="46">
        <f t="shared" si="4"/>
        <v>2</v>
      </c>
      <c r="J14" s="47"/>
      <c r="K14" s="45"/>
      <c r="L14" s="45"/>
      <c r="M14" s="48"/>
      <c r="N14" s="47"/>
      <c r="O14" s="45"/>
      <c r="P14" s="45"/>
      <c r="Q14" s="46"/>
      <c r="R14" s="47"/>
      <c r="S14" s="45"/>
      <c r="T14" s="45"/>
      <c r="U14" s="48"/>
      <c r="V14" s="15">
        <v>15</v>
      </c>
      <c r="W14" s="45">
        <v>30</v>
      </c>
      <c r="X14" s="45">
        <v>5</v>
      </c>
      <c r="Y14" s="46">
        <v>2</v>
      </c>
      <c r="Z14" s="47"/>
      <c r="AA14" s="45"/>
      <c r="AB14" s="45"/>
      <c r="AC14" s="48"/>
      <c r="AD14" s="15"/>
      <c r="AE14" s="45"/>
      <c r="AF14" s="45"/>
      <c r="AG14" s="48"/>
      <c r="AH14" s="42" t="s">
        <v>29</v>
      </c>
      <c r="AI14" s="43"/>
    </row>
    <row r="15" spans="1:35" x14ac:dyDescent="0.2">
      <c r="A15" s="14">
        <v>6</v>
      </c>
      <c r="B15" s="51" t="s">
        <v>30</v>
      </c>
      <c r="C15" s="45">
        <f t="shared" si="0"/>
        <v>15</v>
      </c>
      <c r="D15" s="45">
        <f t="shared" si="0"/>
        <v>15</v>
      </c>
      <c r="E15" s="45">
        <f t="shared" si="1"/>
        <v>30</v>
      </c>
      <c r="F15" s="45">
        <v>30</v>
      </c>
      <c r="G15" s="45">
        <f t="shared" si="2"/>
        <v>20</v>
      </c>
      <c r="H15" s="45">
        <f t="shared" si="3"/>
        <v>50</v>
      </c>
      <c r="I15" s="46">
        <f t="shared" si="4"/>
        <v>2</v>
      </c>
      <c r="J15" s="47"/>
      <c r="K15" s="45"/>
      <c r="L15" s="45"/>
      <c r="M15" s="48"/>
      <c r="N15" s="47"/>
      <c r="O15" s="45"/>
      <c r="P15" s="45"/>
      <c r="Q15" s="46"/>
      <c r="R15" s="47"/>
      <c r="S15" s="45"/>
      <c r="T15" s="45"/>
      <c r="U15" s="48"/>
      <c r="V15" s="15"/>
      <c r="W15" s="45"/>
      <c r="X15" s="45"/>
      <c r="Y15" s="46"/>
      <c r="Z15" s="47">
        <v>15</v>
      </c>
      <c r="AA15" s="45">
        <v>15</v>
      </c>
      <c r="AB15" s="45">
        <v>20</v>
      </c>
      <c r="AC15" s="48">
        <v>2</v>
      </c>
      <c r="AD15" s="15"/>
      <c r="AE15" s="45"/>
      <c r="AF15" s="45"/>
      <c r="AG15" s="48"/>
      <c r="AH15" s="52" t="s">
        <v>31</v>
      </c>
      <c r="AI15" s="43"/>
    </row>
    <row r="16" spans="1:35" ht="13.5" thickBot="1" x14ac:dyDescent="0.25">
      <c r="A16" s="14">
        <v>7</v>
      </c>
      <c r="B16" s="53" t="s">
        <v>32</v>
      </c>
      <c r="C16" s="54">
        <f t="shared" si="0"/>
        <v>15</v>
      </c>
      <c r="D16" s="54">
        <f t="shared" si="0"/>
        <v>15</v>
      </c>
      <c r="E16" s="54">
        <f t="shared" si="1"/>
        <v>30</v>
      </c>
      <c r="F16" s="54">
        <v>30</v>
      </c>
      <c r="G16" s="54">
        <f t="shared" si="2"/>
        <v>20</v>
      </c>
      <c r="H16" s="54">
        <f t="shared" si="3"/>
        <v>50</v>
      </c>
      <c r="I16" s="55">
        <f t="shared" si="4"/>
        <v>2</v>
      </c>
      <c r="J16" s="56"/>
      <c r="K16" s="54"/>
      <c r="L16" s="54"/>
      <c r="M16" s="57"/>
      <c r="N16" s="56"/>
      <c r="O16" s="54"/>
      <c r="P16" s="54"/>
      <c r="Q16" s="55"/>
      <c r="R16" s="56"/>
      <c r="S16" s="54"/>
      <c r="T16" s="54"/>
      <c r="U16" s="57"/>
      <c r="V16" s="58"/>
      <c r="W16" s="54"/>
      <c r="X16" s="54"/>
      <c r="Y16" s="55"/>
      <c r="Z16" s="56"/>
      <c r="AA16" s="54"/>
      <c r="AB16" s="54"/>
      <c r="AC16" s="57"/>
      <c r="AD16" s="58">
        <v>15</v>
      </c>
      <c r="AE16" s="54">
        <v>15</v>
      </c>
      <c r="AF16" s="54">
        <v>20</v>
      </c>
      <c r="AG16" s="57">
        <v>2</v>
      </c>
      <c r="AH16" s="52" t="s">
        <v>33</v>
      </c>
      <c r="AI16" s="43"/>
    </row>
    <row r="17" spans="1:35" ht="13.5" thickBot="1" x14ac:dyDescent="0.25">
      <c r="A17" s="59"/>
      <c r="B17" s="60" t="s">
        <v>34</v>
      </c>
      <c r="C17" s="61">
        <f>SUM(C10:C16)</f>
        <v>150</v>
      </c>
      <c r="D17" s="61">
        <f>SUM(D10:D16)</f>
        <v>180</v>
      </c>
      <c r="E17" s="61">
        <f t="shared" si="1"/>
        <v>330</v>
      </c>
      <c r="F17" s="61">
        <f t="shared" ref="F17:AG17" si="5">SUM(F10:F16)</f>
        <v>330</v>
      </c>
      <c r="G17" s="61">
        <f t="shared" si="5"/>
        <v>120</v>
      </c>
      <c r="H17" s="61">
        <f t="shared" si="5"/>
        <v>450</v>
      </c>
      <c r="I17" s="62">
        <f t="shared" si="5"/>
        <v>18</v>
      </c>
      <c r="J17" s="63">
        <f t="shared" si="5"/>
        <v>30</v>
      </c>
      <c r="K17" s="61">
        <f t="shared" si="5"/>
        <v>30</v>
      </c>
      <c r="L17" s="61">
        <f t="shared" si="5"/>
        <v>15</v>
      </c>
      <c r="M17" s="62">
        <f t="shared" si="5"/>
        <v>3</v>
      </c>
      <c r="N17" s="64">
        <f t="shared" si="5"/>
        <v>30</v>
      </c>
      <c r="O17" s="61">
        <f t="shared" si="5"/>
        <v>30</v>
      </c>
      <c r="P17" s="61">
        <f t="shared" si="5"/>
        <v>15</v>
      </c>
      <c r="Q17" s="65">
        <f t="shared" si="5"/>
        <v>3</v>
      </c>
      <c r="R17" s="63">
        <f t="shared" si="5"/>
        <v>45</v>
      </c>
      <c r="S17" s="61">
        <f t="shared" si="5"/>
        <v>60</v>
      </c>
      <c r="T17" s="61">
        <f t="shared" si="5"/>
        <v>45</v>
      </c>
      <c r="U17" s="62">
        <f t="shared" si="5"/>
        <v>6</v>
      </c>
      <c r="V17" s="64">
        <f t="shared" si="5"/>
        <v>15</v>
      </c>
      <c r="W17" s="61">
        <f t="shared" si="5"/>
        <v>30</v>
      </c>
      <c r="X17" s="61">
        <f t="shared" si="5"/>
        <v>5</v>
      </c>
      <c r="Y17" s="65">
        <f t="shared" si="5"/>
        <v>2</v>
      </c>
      <c r="Z17" s="63">
        <f t="shared" si="5"/>
        <v>15</v>
      </c>
      <c r="AA17" s="61">
        <f t="shared" si="5"/>
        <v>15</v>
      </c>
      <c r="AB17" s="61">
        <f t="shared" si="5"/>
        <v>20</v>
      </c>
      <c r="AC17" s="62">
        <f t="shared" si="5"/>
        <v>2</v>
      </c>
      <c r="AD17" s="64">
        <f t="shared" si="5"/>
        <v>15</v>
      </c>
      <c r="AE17" s="61">
        <f t="shared" si="5"/>
        <v>15</v>
      </c>
      <c r="AF17" s="61">
        <f t="shared" si="5"/>
        <v>20</v>
      </c>
      <c r="AG17" s="62">
        <f t="shared" si="5"/>
        <v>2</v>
      </c>
      <c r="AH17" s="66"/>
    </row>
    <row r="18" spans="1:35" ht="12" customHeight="1" thickBot="1" x14ac:dyDescent="0.25">
      <c r="A18" s="14" t="s">
        <v>35</v>
      </c>
      <c r="B18" s="67" t="s">
        <v>36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8"/>
      <c r="AH18" s="69"/>
    </row>
    <row r="19" spans="1:35" x14ac:dyDescent="0.2">
      <c r="A19" s="14">
        <v>8</v>
      </c>
      <c r="B19" s="70" t="s">
        <v>37</v>
      </c>
      <c r="C19" s="71">
        <f t="shared" ref="C19:D27" si="6">SUM(J19,N19,R19,V19,Z19,AD19)</f>
        <v>0</v>
      </c>
      <c r="D19" s="71">
        <f t="shared" si="6"/>
        <v>120</v>
      </c>
      <c r="E19" s="71">
        <f t="shared" ref="E19:E28" si="7">SUM(C19:D19)</f>
        <v>120</v>
      </c>
      <c r="F19" s="71">
        <v>120</v>
      </c>
      <c r="G19" s="71">
        <f t="shared" ref="G19:G27" si="8">H19-F19</f>
        <v>180</v>
      </c>
      <c r="H19" s="71">
        <f t="shared" ref="H19:H27" si="9">$B$8*I19</f>
        <v>300</v>
      </c>
      <c r="I19" s="72">
        <f t="shared" ref="I19:I27" si="10">SUM(M19,Q19,U19,Y19,AC19,AG19)</f>
        <v>12</v>
      </c>
      <c r="J19" s="39">
        <v>0</v>
      </c>
      <c r="K19" s="37">
        <v>30</v>
      </c>
      <c r="L19" s="37">
        <v>20</v>
      </c>
      <c r="M19" s="40">
        <v>2</v>
      </c>
      <c r="N19" s="73">
        <v>0</v>
      </c>
      <c r="O19" s="71">
        <v>30</v>
      </c>
      <c r="P19" s="71">
        <v>20</v>
      </c>
      <c r="Q19" s="72">
        <v>2</v>
      </c>
      <c r="R19" s="39">
        <v>0</v>
      </c>
      <c r="S19" s="37">
        <v>15</v>
      </c>
      <c r="T19" s="37">
        <v>35</v>
      </c>
      <c r="U19" s="40">
        <v>2</v>
      </c>
      <c r="V19" s="74">
        <v>0</v>
      </c>
      <c r="W19" s="71">
        <v>15</v>
      </c>
      <c r="X19" s="71">
        <v>35</v>
      </c>
      <c r="Y19" s="72">
        <v>2</v>
      </c>
      <c r="Z19" s="39">
        <v>0</v>
      </c>
      <c r="AA19" s="37">
        <v>15</v>
      </c>
      <c r="AB19" s="37">
        <v>35</v>
      </c>
      <c r="AC19" s="40">
        <v>2</v>
      </c>
      <c r="AD19" s="74">
        <v>0</v>
      </c>
      <c r="AE19" s="71">
        <v>15</v>
      </c>
      <c r="AF19" s="71">
        <v>35</v>
      </c>
      <c r="AG19" s="75">
        <v>2</v>
      </c>
      <c r="AH19" s="42" t="s">
        <v>38</v>
      </c>
      <c r="AI19" s="43"/>
    </row>
    <row r="20" spans="1:35" x14ac:dyDescent="0.2">
      <c r="A20" s="14">
        <v>9</v>
      </c>
      <c r="B20" s="51" t="s">
        <v>39</v>
      </c>
      <c r="C20" s="45">
        <f t="shared" si="6"/>
        <v>0</v>
      </c>
      <c r="D20" s="45">
        <f t="shared" si="6"/>
        <v>30</v>
      </c>
      <c r="E20" s="45">
        <f t="shared" si="7"/>
        <v>30</v>
      </c>
      <c r="F20" s="45">
        <v>30</v>
      </c>
      <c r="G20" s="45">
        <f t="shared" si="8"/>
        <v>20</v>
      </c>
      <c r="H20" s="45">
        <f t="shared" si="9"/>
        <v>50</v>
      </c>
      <c r="I20" s="46">
        <f t="shared" si="10"/>
        <v>2</v>
      </c>
      <c r="J20" s="47"/>
      <c r="K20" s="45"/>
      <c r="L20" s="45"/>
      <c r="M20" s="48"/>
      <c r="N20" s="47">
        <v>0</v>
      </c>
      <c r="O20" s="45">
        <v>30</v>
      </c>
      <c r="P20" s="45">
        <v>20</v>
      </c>
      <c r="Q20" s="46">
        <v>2</v>
      </c>
      <c r="R20" s="47"/>
      <c r="S20" s="45"/>
      <c r="T20" s="45"/>
      <c r="U20" s="48"/>
      <c r="V20" s="15"/>
      <c r="W20" s="45"/>
      <c r="X20" s="45"/>
      <c r="Y20" s="46"/>
      <c r="Z20" s="47"/>
      <c r="AA20" s="45"/>
      <c r="AB20" s="45"/>
      <c r="AC20" s="48"/>
      <c r="AD20" s="15"/>
      <c r="AE20" s="45"/>
      <c r="AF20" s="45"/>
      <c r="AG20" s="48"/>
      <c r="AH20" s="52" t="s">
        <v>40</v>
      </c>
      <c r="AI20" s="43"/>
    </row>
    <row r="21" spans="1:35" x14ac:dyDescent="0.2">
      <c r="A21" s="35">
        <v>10</v>
      </c>
      <c r="B21" s="44" t="s">
        <v>41</v>
      </c>
      <c r="C21" s="45">
        <f t="shared" si="6"/>
        <v>30</v>
      </c>
      <c r="D21" s="45">
        <f t="shared" si="6"/>
        <v>30</v>
      </c>
      <c r="E21" s="45">
        <f t="shared" si="7"/>
        <v>60</v>
      </c>
      <c r="F21" s="45">
        <v>60</v>
      </c>
      <c r="G21" s="45">
        <f t="shared" si="8"/>
        <v>15</v>
      </c>
      <c r="H21" s="45">
        <f t="shared" si="9"/>
        <v>75</v>
      </c>
      <c r="I21" s="46">
        <f t="shared" si="10"/>
        <v>3</v>
      </c>
      <c r="J21" s="47"/>
      <c r="K21" s="45"/>
      <c r="L21" s="45"/>
      <c r="M21" s="48"/>
      <c r="N21" s="47">
        <v>30</v>
      </c>
      <c r="O21" s="45">
        <v>30</v>
      </c>
      <c r="P21" s="45">
        <v>15</v>
      </c>
      <c r="Q21" s="46">
        <v>3</v>
      </c>
      <c r="R21" s="47"/>
      <c r="S21" s="45"/>
      <c r="T21" s="45"/>
      <c r="U21" s="48"/>
      <c r="V21" s="15"/>
      <c r="W21" s="45"/>
      <c r="X21" s="45"/>
      <c r="Y21" s="46"/>
      <c r="Z21" s="47"/>
      <c r="AA21" s="45"/>
      <c r="AB21" s="45"/>
      <c r="AC21" s="48"/>
      <c r="AD21" s="15"/>
      <c r="AE21" s="45"/>
      <c r="AF21" s="45"/>
      <c r="AG21" s="48"/>
      <c r="AH21" s="42" t="s">
        <v>26</v>
      </c>
      <c r="AI21" s="43"/>
    </row>
    <row r="22" spans="1:35" x14ac:dyDescent="0.2">
      <c r="A22" s="14">
        <v>11</v>
      </c>
      <c r="B22" s="44" t="s">
        <v>42</v>
      </c>
      <c r="C22" s="45">
        <f t="shared" si="6"/>
        <v>30</v>
      </c>
      <c r="D22" s="45">
        <f t="shared" si="6"/>
        <v>30</v>
      </c>
      <c r="E22" s="45">
        <f t="shared" si="7"/>
        <v>60</v>
      </c>
      <c r="F22" s="45">
        <v>60</v>
      </c>
      <c r="G22" s="45">
        <f t="shared" si="8"/>
        <v>15</v>
      </c>
      <c r="H22" s="45">
        <f t="shared" si="9"/>
        <v>75</v>
      </c>
      <c r="I22" s="46">
        <f t="shared" si="10"/>
        <v>3</v>
      </c>
      <c r="J22" s="47">
        <v>30</v>
      </c>
      <c r="K22" s="45">
        <v>30</v>
      </c>
      <c r="L22" s="45">
        <v>15</v>
      </c>
      <c r="M22" s="48">
        <v>3</v>
      </c>
      <c r="N22" s="47"/>
      <c r="O22" s="45"/>
      <c r="P22" s="45"/>
      <c r="Q22" s="46"/>
      <c r="R22" s="47"/>
      <c r="S22" s="45"/>
      <c r="T22" s="45"/>
      <c r="U22" s="48"/>
      <c r="V22" s="15"/>
      <c r="W22" s="45"/>
      <c r="X22" s="45"/>
      <c r="Y22" s="46"/>
      <c r="Z22" s="47"/>
      <c r="AA22" s="45"/>
      <c r="AB22" s="45"/>
      <c r="AC22" s="48"/>
      <c r="AD22" s="15"/>
      <c r="AE22" s="45"/>
      <c r="AF22" s="45"/>
      <c r="AG22" s="48"/>
      <c r="AH22" s="42" t="s">
        <v>22</v>
      </c>
      <c r="AI22" s="43"/>
    </row>
    <row r="23" spans="1:35" x14ac:dyDescent="0.2">
      <c r="A23" s="14">
        <v>12</v>
      </c>
      <c r="B23" s="76" t="s">
        <v>43</v>
      </c>
      <c r="C23" s="45">
        <f t="shared" si="6"/>
        <v>15</v>
      </c>
      <c r="D23" s="45">
        <f t="shared" si="6"/>
        <v>30</v>
      </c>
      <c r="E23" s="45">
        <f t="shared" si="7"/>
        <v>45</v>
      </c>
      <c r="F23" s="45">
        <v>45</v>
      </c>
      <c r="G23" s="45">
        <f t="shared" si="8"/>
        <v>30</v>
      </c>
      <c r="H23" s="45">
        <f t="shared" si="9"/>
        <v>75</v>
      </c>
      <c r="I23" s="46">
        <f t="shared" si="10"/>
        <v>3</v>
      </c>
      <c r="J23" s="47"/>
      <c r="K23" s="45"/>
      <c r="L23" s="45"/>
      <c r="M23" s="48"/>
      <c r="N23" s="47"/>
      <c r="O23" s="45"/>
      <c r="P23" s="45"/>
      <c r="Q23" s="46"/>
      <c r="R23" s="47"/>
      <c r="S23" s="45"/>
      <c r="T23" s="45"/>
      <c r="U23" s="48"/>
      <c r="V23" s="77">
        <v>15</v>
      </c>
      <c r="W23" s="78">
        <v>30</v>
      </c>
      <c r="X23" s="78">
        <v>30</v>
      </c>
      <c r="Y23" s="79">
        <v>3</v>
      </c>
      <c r="Z23" s="47"/>
      <c r="AA23" s="45"/>
      <c r="AB23" s="45"/>
      <c r="AC23" s="48"/>
      <c r="AD23" s="15"/>
      <c r="AE23" s="45"/>
      <c r="AF23" s="45"/>
      <c r="AG23" s="48"/>
      <c r="AH23" s="52" t="s">
        <v>44</v>
      </c>
      <c r="AI23" s="43"/>
    </row>
    <row r="24" spans="1:35" x14ac:dyDescent="0.2">
      <c r="A24" s="35">
        <v>13</v>
      </c>
      <c r="B24" s="49" t="s">
        <v>45</v>
      </c>
      <c r="C24" s="45">
        <f t="shared" si="6"/>
        <v>15</v>
      </c>
      <c r="D24" s="45">
        <f t="shared" si="6"/>
        <v>30</v>
      </c>
      <c r="E24" s="45">
        <f t="shared" si="7"/>
        <v>45</v>
      </c>
      <c r="F24" s="45">
        <v>45</v>
      </c>
      <c r="G24" s="45">
        <f t="shared" si="8"/>
        <v>5</v>
      </c>
      <c r="H24" s="45">
        <f t="shared" si="9"/>
        <v>50</v>
      </c>
      <c r="I24" s="46">
        <f t="shared" si="10"/>
        <v>2</v>
      </c>
      <c r="J24" s="47"/>
      <c r="K24" s="45"/>
      <c r="L24" s="45"/>
      <c r="M24" s="48"/>
      <c r="N24" s="47"/>
      <c r="O24" s="45"/>
      <c r="P24" s="45"/>
      <c r="Q24" s="46"/>
      <c r="R24" s="47">
        <v>15</v>
      </c>
      <c r="S24" s="45">
        <v>30</v>
      </c>
      <c r="T24" s="45">
        <v>5</v>
      </c>
      <c r="U24" s="48">
        <v>2</v>
      </c>
      <c r="V24" s="15"/>
      <c r="W24" s="45"/>
      <c r="X24" s="45"/>
      <c r="Y24" s="46"/>
      <c r="Z24" s="47"/>
      <c r="AA24" s="45"/>
      <c r="AB24" s="45"/>
      <c r="AC24" s="48"/>
      <c r="AD24" s="15"/>
      <c r="AE24" s="45"/>
      <c r="AF24" s="45"/>
      <c r="AG24" s="48"/>
      <c r="AH24" s="52" t="s">
        <v>46</v>
      </c>
    </row>
    <row r="25" spans="1:35" x14ac:dyDescent="0.2">
      <c r="A25" s="14">
        <v>14</v>
      </c>
      <c r="B25" s="80" t="s">
        <v>47</v>
      </c>
      <c r="C25" s="54">
        <f t="shared" si="6"/>
        <v>15</v>
      </c>
      <c r="D25" s="54">
        <f t="shared" si="6"/>
        <v>0</v>
      </c>
      <c r="E25" s="54">
        <f t="shared" si="7"/>
        <v>15</v>
      </c>
      <c r="F25" s="54">
        <v>15</v>
      </c>
      <c r="G25" s="54">
        <f t="shared" si="8"/>
        <v>10</v>
      </c>
      <c r="H25" s="54">
        <f t="shared" si="9"/>
        <v>25</v>
      </c>
      <c r="I25" s="57">
        <f t="shared" si="10"/>
        <v>1</v>
      </c>
      <c r="J25" s="47">
        <v>15</v>
      </c>
      <c r="K25" s="45">
        <v>0</v>
      </c>
      <c r="L25" s="45">
        <v>10</v>
      </c>
      <c r="M25" s="48">
        <v>1</v>
      </c>
      <c r="N25" s="15"/>
      <c r="O25" s="45"/>
      <c r="P25" s="45"/>
      <c r="Q25" s="46"/>
      <c r="R25" s="47"/>
      <c r="S25" s="45"/>
      <c r="T25" s="45"/>
      <c r="U25" s="48"/>
      <c r="V25" s="15"/>
      <c r="W25" s="45"/>
      <c r="X25" s="45"/>
      <c r="Y25" s="46"/>
      <c r="Z25" s="47"/>
      <c r="AA25" s="45"/>
      <c r="AB25" s="45"/>
      <c r="AC25" s="48"/>
      <c r="AD25" s="15"/>
      <c r="AE25" s="45"/>
      <c r="AF25" s="45"/>
      <c r="AG25" s="48"/>
      <c r="AH25" s="52" t="s">
        <v>48</v>
      </c>
    </row>
    <row r="26" spans="1:35" x14ac:dyDescent="0.2">
      <c r="A26" s="14">
        <v>15</v>
      </c>
      <c r="B26" s="81" t="s">
        <v>49</v>
      </c>
      <c r="C26" s="54">
        <f t="shared" si="6"/>
        <v>15</v>
      </c>
      <c r="D26" s="54">
        <f t="shared" si="6"/>
        <v>0</v>
      </c>
      <c r="E26" s="54">
        <f t="shared" si="7"/>
        <v>15</v>
      </c>
      <c r="F26" s="54">
        <v>15</v>
      </c>
      <c r="G26" s="54">
        <f t="shared" si="8"/>
        <v>35</v>
      </c>
      <c r="H26" s="54">
        <f t="shared" si="9"/>
        <v>50</v>
      </c>
      <c r="I26" s="55">
        <f t="shared" si="10"/>
        <v>2</v>
      </c>
      <c r="J26" s="73"/>
      <c r="K26" s="71"/>
      <c r="L26" s="71"/>
      <c r="M26" s="75"/>
      <c r="N26" s="73"/>
      <c r="O26" s="71"/>
      <c r="P26" s="71"/>
      <c r="Q26" s="72"/>
      <c r="R26" s="47"/>
      <c r="S26" s="45"/>
      <c r="T26" s="45"/>
      <c r="U26" s="48"/>
      <c r="V26" s="74"/>
      <c r="W26" s="71"/>
      <c r="X26" s="71"/>
      <c r="Y26" s="72"/>
      <c r="Z26" s="73"/>
      <c r="AA26" s="71"/>
      <c r="AB26" s="71"/>
      <c r="AC26" s="75"/>
      <c r="AD26" s="73">
        <v>15</v>
      </c>
      <c r="AE26" s="71">
        <v>0</v>
      </c>
      <c r="AF26" s="71">
        <v>35</v>
      </c>
      <c r="AG26" s="75">
        <v>2</v>
      </c>
      <c r="AH26" s="52" t="s">
        <v>33</v>
      </c>
    </row>
    <row r="27" spans="1:35" ht="13.5" thickBot="1" x14ac:dyDescent="0.25">
      <c r="A27" s="35">
        <v>16</v>
      </c>
      <c r="B27" s="81" t="s">
        <v>50</v>
      </c>
      <c r="C27" s="54">
        <f t="shared" si="6"/>
        <v>30</v>
      </c>
      <c r="D27" s="54">
        <f t="shared" si="6"/>
        <v>30</v>
      </c>
      <c r="E27" s="54">
        <f t="shared" si="7"/>
        <v>60</v>
      </c>
      <c r="F27" s="54">
        <v>60</v>
      </c>
      <c r="G27" s="54">
        <f t="shared" si="8"/>
        <v>40</v>
      </c>
      <c r="H27" s="54">
        <f t="shared" si="9"/>
        <v>100</v>
      </c>
      <c r="I27" s="55">
        <f t="shared" si="10"/>
        <v>4</v>
      </c>
      <c r="J27" s="73"/>
      <c r="K27" s="71"/>
      <c r="L27" s="71"/>
      <c r="M27" s="75"/>
      <c r="N27" s="73"/>
      <c r="O27" s="71"/>
      <c r="P27" s="71"/>
      <c r="Q27" s="72"/>
      <c r="R27" s="82"/>
      <c r="S27" s="83"/>
      <c r="T27" s="83"/>
      <c r="U27" s="84"/>
      <c r="V27" s="74"/>
      <c r="W27" s="71"/>
      <c r="X27" s="71"/>
      <c r="Y27" s="85"/>
      <c r="Z27" s="86">
        <v>30</v>
      </c>
      <c r="AA27" s="87">
        <v>30</v>
      </c>
      <c r="AB27" s="87">
        <v>40</v>
      </c>
      <c r="AC27" s="88">
        <v>4</v>
      </c>
      <c r="AD27" s="73"/>
      <c r="AE27" s="71"/>
      <c r="AF27" s="71"/>
      <c r="AG27" s="75"/>
      <c r="AH27" s="42" t="s">
        <v>51</v>
      </c>
    </row>
    <row r="28" spans="1:35" ht="13.5" thickBot="1" x14ac:dyDescent="0.25">
      <c r="A28" s="89"/>
      <c r="B28" s="90" t="s">
        <v>34</v>
      </c>
      <c r="C28" s="61">
        <f>SUM(C19:C27)</f>
        <v>150</v>
      </c>
      <c r="D28" s="61">
        <f>SUM(D19:D27)</f>
        <v>300</v>
      </c>
      <c r="E28" s="61">
        <f t="shared" si="7"/>
        <v>450</v>
      </c>
      <c r="F28" s="61">
        <f t="shared" ref="F28:AG28" si="11">SUM(F19:F27)</f>
        <v>450</v>
      </c>
      <c r="G28" s="61">
        <f t="shared" si="11"/>
        <v>350</v>
      </c>
      <c r="H28" s="61">
        <f t="shared" si="11"/>
        <v>800</v>
      </c>
      <c r="I28" s="62">
        <f t="shared" si="11"/>
        <v>32</v>
      </c>
      <c r="J28" s="64">
        <f t="shared" si="11"/>
        <v>45</v>
      </c>
      <c r="K28" s="61">
        <f t="shared" si="11"/>
        <v>60</v>
      </c>
      <c r="L28" s="61">
        <f t="shared" si="11"/>
        <v>45</v>
      </c>
      <c r="M28" s="62">
        <f t="shared" si="11"/>
        <v>6</v>
      </c>
      <c r="N28" s="64">
        <f t="shared" si="11"/>
        <v>30</v>
      </c>
      <c r="O28" s="61">
        <f t="shared" si="11"/>
        <v>90</v>
      </c>
      <c r="P28" s="61">
        <f t="shared" si="11"/>
        <v>55</v>
      </c>
      <c r="Q28" s="65">
        <f t="shared" si="11"/>
        <v>7</v>
      </c>
      <c r="R28" s="63">
        <f t="shared" si="11"/>
        <v>15</v>
      </c>
      <c r="S28" s="61">
        <f t="shared" si="11"/>
        <v>45</v>
      </c>
      <c r="T28" s="61">
        <f t="shared" si="11"/>
        <v>40</v>
      </c>
      <c r="U28" s="62">
        <f t="shared" si="11"/>
        <v>4</v>
      </c>
      <c r="V28" s="64">
        <f t="shared" si="11"/>
        <v>15</v>
      </c>
      <c r="W28" s="61">
        <f t="shared" si="11"/>
        <v>45</v>
      </c>
      <c r="X28" s="61">
        <f t="shared" si="11"/>
        <v>65</v>
      </c>
      <c r="Y28" s="65">
        <f t="shared" si="11"/>
        <v>5</v>
      </c>
      <c r="Z28" s="63">
        <f t="shared" si="11"/>
        <v>30</v>
      </c>
      <c r="AA28" s="61">
        <f t="shared" si="11"/>
        <v>45</v>
      </c>
      <c r="AB28" s="61">
        <f t="shared" si="11"/>
        <v>75</v>
      </c>
      <c r="AC28" s="62">
        <f t="shared" si="11"/>
        <v>6</v>
      </c>
      <c r="AD28" s="64">
        <f t="shared" si="11"/>
        <v>15</v>
      </c>
      <c r="AE28" s="61">
        <f t="shared" si="11"/>
        <v>15</v>
      </c>
      <c r="AF28" s="61">
        <f t="shared" si="11"/>
        <v>70</v>
      </c>
      <c r="AG28" s="62">
        <f t="shared" si="11"/>
        <v>4</v>
      </c>
      <c r="AH28" s="42"/>
    </row>
    <row r="29" spans="1:35" ht="13.5" thickBot="1" x14ac:dyDescent="0.25">
      <c r="A29" s="14" t="s">
        <v>52</v>
      </c>
      <c r="B29" s="91" t="s">
        <v>53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2"/>
      <c r="AH29" s="42"/>
    </row>
    <row r="30" spans="1:35" x14ac:dyDescent="0.2">
      <c r="A30" s="14">
        <v>17</v>
      </c>
      <c r="B30" s="93" t="s">
        <v>54</v>
      </c>
      <c r="C30" s="37">
        <f t="shared" ref="C30:D32" si="12">SUM(J30,N30,R30,V30,Z30,AD30)</f>
        <v>45</v>
      </c>
      <c r="D30" s="37">
        <f t="shared" si="12"/>
        <v>60</v>
      </c>
      <c r="E30" s="37">
        <f>SUM(C30:D30)</f>
        <v>105</v>
      </c>
      <c r="F30" s="37">
        <v>105</v>
      </c>
      <c r="G30" s="37">
        <f>H30-F30</f>
        <v>20</v>
      </c>
      <c r="H30" s="37">
        <f>$B$8*I30</f>
        <v>125</v>
      </c>
      <c r="I30" s="40">
        <f>SUM(M30,Q30,U30,Y30,AC30,AG30)</f>
        <v>5</v>
      </c>
      <c r="J30" s="39">
        <v>30</v>
      </c>
      <c r="K30" s="37">
        <v>30</v>
      </c>
      <c r="L30" s="37">
        <v>15</v>
      </c>
      <c r="M30" s="38">
        <v>3</v>
      </c>
      <c r="N30" s="39">
        <v>15</v>
      </c>
      <c r="O30" s="37">
        <v>30</v>
      </c>
      <c r="P30" s="37">
        <v>5</v>
      </c>
      <c r="Q30" s="40">
        <v>2</v>
      </c>
      <c r="R30" s="39"/>
      <c r="S30" s="37"/>
      <c r="T30" s="37"/>
      <c r="U30" s="40"/>
      <c r="V30" s="41"/>
      <c r="W30" s="37"/>
      <c r="X30" s="37"/>
      <c r="Y30" s="38"/>
      <c r="Z30" s="39"/>
      <c r="AA30" s="37"/>
      <c r="AB30" s="37"/>
      <c r="AC30" s="40"/>
      <c r="AD30" s="41"/>
      <c r="AE30" s="37"/>
      <c r="AF30" s="37"/>
      <c r="AG30" s="40"/>
      <c r="AH30" s="42" t="s">
        <v>26</v>
      </c>
      <c r="AI30" s="43"/>
    </row>
    <row r="31" spans="1:35" x14ac:dyDescent="0.2">
      <c r="A31" s="14">
        <v>18</v>
      </c>
      <c r="B31" s="94" t="s">
        <v>55</v>
      </c>
      <c r="C31" s="45">
        <f t="shared" si="12"/>
        <v>30</v>
      </c>
      <c r="D31" s="45">
        <f t="shared" si="12"/>
        <v>30</v>
      </c>
      <c r="E31" s="45">
        <f>SUM(C31:D31)</f>
        <v>60</v>
      </c>
      <c r="F31" s="45">
        <v>60</v>
      </c>
      <c r="G31" s="45">
        <f>H31-F31</f>
        <v>15</v>
      </c>
      <c r="H31" s="45">
        <f>$B$8*I31</f>
        <v>75</v>
      </c>
      <c r="I31" s="48">
        <f>SUM(M31,Q31,U31,Y31,AC31,AG31)</f>
        <v>3</v>
      </c>
      <c r="J31" s="47"/>
      <c r="K31" s="45"/>
      <c r="L31" s="45"/>
      <c r="M31" s="48"/>
      <c r="N31" s="15"/>
      <c r="O31" s="45"/>
      <c r="P31" s="45"/>
      <c r="Q31" s="46"/>
      <c r="R31" s="47"/>
      <c r="S31" s="45"/>
      <c r="T31" s="45"/>
      <c r="U31" s="48"/>
      <c r="V31" s="15">
        <v>30</v>
      </c>
      <c r="W31" s="45">
        <v>30</v>
      </c>
      <c r="X31" s="45">
        <v>15</v>
      </c>
      <c r="Y31" s="48">
        <v>3</v>
      </c>
      <c r="Z31" s="47"/>
      <c r="AA31" s="45"/>
      <c r="AB31" s="45"/>
      <c r="AC31" s="48"/>
      <c r="AD31" s="15"/>
      <c r="AE31" s="45"/>
      <c r="AF31" s="45"/>
      <c r="AG31" s="48"/>
      <c r="AH31" s="52" t="s">
        <v>44</v>
      </c>
      <c r="AI31" s="43"/>
    </row>
    <row r="32" spans="1:35" ht="13.5" thickBot="1" x14ac:dyDescent="0.25">
      <c r="A32" s="14">
        <v>19</v>
      </c>
      <c r="B32" s="95" t="s">
        <v>56</v>
      </c>
      <c r="C32" s="45">
        <f t="shared" si="12"/>
        <v>15</v>
      </c>
      <c r="D32" s="45">
        <f t="shared" si="12"/>
        <v>30</v>
      </c>
      <c r="E32" s="45">
        <f>SUM(C32:D32)</f>
        <v>45</v>
      </c>
      <c r="F32" s="45">
        <v>45</v>
      </c>
      <c r="G32" s="45">
        <f>H32-F32</f>
        <v>30</v>
      </c>
      <c r="H32" s="45">
        <f>$B$8*I32</f>
        <v>75</v>
      </c>
      <c r="I32" s="48">
        <f>SUM(M32,Q32,U32,Y32,AC32,AG32)</f>
        <v>3</v>
      </c>
      <c r="J32" s="56">
        <v>15</v>
      </c>
      <c r="K32" s="54">
        <v>30</v>
      </c>
      <c r="L32" s="54">
        <v>30</v>
      </c>
      <c r="M32" s="96">
        <v>3</v>
      </c>
      <c r="N32" s="97"/>
      <c r="O32" s="98"/>
      <c r="P32" s="98"/>
      <c r="Q32" s="99"/>
      <c r="R32" s="100"/>
      <c r="S32" s="98"/>
      <c r="T32" s="98"/>
      <c r="U32" s="101"/>
      <c r="V32" s="97"/>
      <c r="W32" s="98"/>
      <c r="X32" s="98"/>
      <c r="Y32" s="99"/>
      <c r="Z32" s="102"/>
      <c r="AA32" s="103"/>
      <c r="AB32" s="103"/>
      <c r="AC32" s="104"/>
      <c r="AD32" s="105"/>
      <c r="AE32" s="106"/>
      <c r="AF32" s="106"/>
      <c r="AG32" s="85"/>
      <c r="AH32" s="52" t="s">
        <v>48</v>
      </c>
      <c r="AI32" s="43"/>
    </row>
    <row r="33" spans="1:35" ht="13.5" thickBot="1" x14ac:dyDescent="0.25">
      <c r="A33" s="59"/>
      <c r="B33" s="60" t="s">
        <v>34</v>
      </c>
      <c r="C33" s="61">
        <f>SUM(C30:C32)</f>
        <v>90</v>
      </c>
      <c r="D33" s="61">
        <f>SUM(D30:D32)</f>
        <v>120</v>
      </c>
      <c r="E33" s="61">
        <f>SUM(C33:D33)</f>
        <v>210</v>
      </c>
      <c r="F33" s="61">
        <f t="shared" ref="F33:AG33" si="13">SUM(F30:F32)</f>
        <v>210</v>
      </c>
      <c r="G33" s="61">
        <f t="shared" si="13"/>
        <v>65</v>
      </c>
      <c r="H33" s="61">
        <f t="shared" si="13"/>
        <v>275</v>
      </c>
      <c r="I33" s="62">
        <f t="shared" si="13"/>
        <v>11</v>
      </c>
      <c r="J33" s="63">
        <f t="shared" si="13"/>
        <v>45</v>
      </c>
      <c r="K33" s="61">
        <f t="shared" si="13"/>
        <v>60</v>
      </c>
      <c r="L33" s="61">
        <f t="shared" si="13"/>
        <v>45</v>
      </c>
      <c r="M33" s="65">
        <f t="shared" si="13"/>
        <v>6</v>
      </c>
      <c r="N33" s="63">
        <f t="shared" si="13"/>
        <v>15</v>
      </c>
      <c r="O33" s="61">
        <f t="shared" si="13"/>
        <v>30</v>
      </c>
      <c r="P33" s="61">
        <f t="shared" si="13"/>
        <v>5</v>
      </c>
      <c r="Q33" s="62">
        <f t="shared" si="13"/>
        <v>2</v>
      </c>
      <c r="R33" s="107">
        <f t="shared" si="13"/>
        <v>0</v>
      </c>
      <c r="S33" s="107">
        <f t="shared" si="13"/>
        <v>0</v>
      </c>
      <c r="T33" s="107">
        <f t="shared" si="13"/>
        <v>0</v>
      </c>
      <c r="U33" s="62">
        <f t="shared" si="13"/>
        <v>0</v>
      </c>
      <c r="V33" s="63">
        <f t="shared" si="13"/>
        <v>30</v>
      </c>
      <c r="W33" s="61">
        <f t="shared" si="13"/>
        <v>30</v>
      </c>
      <c r="X33" s="61">
        <f t="shared" si="13"/>
        <v>15</v>
      </c>
      <c r="Y33" s="62">
        <f t="shared" si="13"/>
        <v>3</v>
      </c>
      <c r="Z33" s="63">
        <f t="shared" si="13"/>
        <v>0</v>
      </c>
      <c r="AA33" s="61">
        <f t="shared" si="13"/>
        <v>0</v>
      </c>
      <c r="AB33" s="61">
        <f t="shared" si="13"/>
        <v>0</v>
      </c>
      <c r="AC33" s="62">
        <f t="shared" si="13"/>
        <v>0</v>
      </c>
      <c r="AD33" s="63">
        <f t="shared" si="13"/>
        <v>0</v>
      </c>
      <c r="AE33" s="61">
        <f t="shared" si="13"/>
        <v>0</v>
      </c>
      <c r="AF33" s="61">
        <f t="shared" si="13"/>
        <v>0</v>
      </c>
      <c r="AG33" s="62">
        <f t="shared" si="13"/>
        <v>0</v>
      </c>
      <c r="AH33" s="42"/>
    </row>
    <row r="34" spans="1:35" ht="13.5" thickBot="1" x14ac:dyDescent="0.25">
      <c r="A34" s="14" t="s">
        <v>57</v>
      </c>
      <c r="B34" s="91" t="s">
        <v>58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2"/>
      <c r="AH34" s="42"/>
    </row>
    <row r="35" spans="1:35" x14ac:dyDescent="0.2">
      <c r="A35" s="108">
        <v>20</v>
      </c>
      <c r="B35" s="109" t="s">
        <v>59</v>
      </c>
      <c r="C35" s="37">
        <f t="shared" ref="C35:D38" si="14">SUM(J35,N35,R35,V35,Z35,AD35)</f>
        <v>15</v>
      </c>
      <c r="D35" s="37">
        <f t="shared" si="14"/>
        <v>15</v>
      </c>
      <c r="E35" s="37">
        <f>SUM(C35:D35)</f>
        <v>30</v>
      </c>
      <c r="F35" s="37">
        <v>30</v>
      </c>
      <c r="G35" s="37">
        <f>H35-F35</f>
        <v>45</v>
      </c>
      <c r="H35" s="37">
        <f>$B$8*I35</f>
        <v>75</v>
      </c>
      <c r="I35" s="40">
        <f>SUM(M35,Q35,U35,Y35,AC35,AG35)</f>
        <v>3</v>
      </c>
      <c r="J35" s="39"/>
      <c r="K35" s="37"/>
      <c r="L35" s="37"/>
      <c r="M35" s="38"/>
      <c r="N35" s="39"/>
      <c r="O35" s="37"/>
      <c r="P35" s="37"/>
      <c r="Q35" s="40"/>
      <c r="R35" s="41"/>
      <c r="S35" s="37"/>
      <c r="T35" s="37"/>
      <c r="U35" s="38"/>
      <c r="V35" s="39"/>
      <c r="W35" s="37"/>
      <c r="X35" s="37"/>
      <c r="Y35" s="40"/>
      <c r="Z35" s="41"/>
      <c r="AA35" s="37"/>
      <c r="AB35" s="37"/>
      <c r="AC35" s="38"/>
      <c r="AD35" s="39">
        <v>15</v>
      </c>
      <c r="AE35" s="37">
        <v>15</v>
      </c>
      <c r="AF35" s="37">
        <v>45</v>
      </c>
      <c r="AG35" s="40">
        <v>3</v>
      </c>
      <c r="AH35" s="52" t="s">
        <v>33</v>
      </c>
      <c r="AI35" s="43"/>
    </row>
    <row r="36" spans="1:35" x14ac:dyDescent="0.2">
      <c r="A36" s="108">
        <v>21</v>
      </c>
      <c r="B36" s="110" t="s">
        <v>60</v>
      </c>
      <c r="C36" s="45">
        <f t="shared" si="14"/>
        <v>30</v>
      </c>
      <c r="D36" s="45">
        <f t="shared" si="14"/>
        <v>30</v>
      </c>
      <c r="E36" s="45">
        <f>SUM(C36:D36)</f>
        <v>60</v>
      </c>
      <c r="F36" s="45">
        <v>60</v>
      </c>
      <c r="G36" s="45">
        <f>H36-F36</f>
        <v>15</v>
      </c>
      <c r="H36" s="45">
        <f>$B$8*I36</f>
        <v>75</v>
      </c>
      <c r="I36" s="48">
        <f>SUM(M36,Q36,U36,Y36,AC36,AG36)</f>
        <v>3</v>
      </c>
      <c r="J36" s="47"/>
      <c r="K36" s="45"/>
      <c r="L36" s="45"/>
      <c r="M36" s="46"/>
      <c r="N36" s="47"/>
      <c r="O36" s="45"/>
      <c r="P36" s="45"/>
      <c r="Q36" s="48"/>
      <c r="R36" s="77">
        <v>30</v>
      </c>
      <c r="S36" s="78">
        <v>30</v>
      </c>
      <c r="T36" s="78">
        <v>15</v>
      </c>
      <c r="U36" s="79">
        <v>3</v>
      </c>
      <c r="V36" s="47"/>
      <c r="W36" s="45"/>
      <c r="X36" s="45"/>
      <c r="Y36" s="48"/>
      <c r="Z36" s="111"/>
      <c r="AA36" s="112"/>
      <c r="AB36" s="112"/>
      <c r="AC36" s="113"/>
      <c r="AD36" s="47"/>
      <c r="AE36" s="45"/>
      <c r="AF36" s="45"/>
      <c r="AG36" s="48"/>
      <c r="AH36" s="52" t="s">
        <v>46</v>
      </c>
      <c r="AI36" s="43"/>
    </row>
    <row r="37" spans="1:35" x14ac:dyDescent="0.2">
      <c r="A37" s="108">
        <v>22</v>
      </c>
      <c r="B37" s="94" t="s">
        <v>61</v>
      </c>
      <c r="C37" s="45">
        <f t="shared" si="14"/>
        <v>15</v>
      </c>
      <c r="D37" s="45">
        <f t="shared" si="14"/>
        <v>15</v>
      </c>
      <c r="E37" s="45">
        <f>SUM(C37:D37)</f>
        <v>30</v>
      </c>
      <c r="F37" s="45">
        <v>30</v>
      </c>
      <c r="G37" s="45">
        <f>H37-F37</f>
        <v>45</v>
      </c>
      <c r="H37" s="45">
        <f>$B$8*I37</f>
        <v>75</v>
      </c>
      <c r="I37" s="48">
        <f>SUM(M37,Q37,U37,Y37,AC37,AG37)</f>
        <v>3</v>
      </c>
      <c r="J37" s="47"/>
      <c r="K37" s="45"/>
      <c r="L37" s="45"/>
      <c r="M37" s="46"/>
      <c r="N37" s="47"/>
      <c r="O37" s="45"/>
      <c r="P37" s="45"/>
      <c r="Q37" s="48"/>
      <c r="R37" s="15"/>
      <c r="S37" s="45"/>
      <c r="T37" s="45"/>
      <c r="U37" s="46"/>
      <c r="V37" s="47"/>
      <c r="W37" s="45"/>
      <c r="X37" s="45"/>
      <c r="Y37" s="48"/>
      <c r="Z37" s="15">
        <v>15</v>
      </c>
      <c r="AA37" s="45">
        <v>15</v>
      </c>
      <c r="AB37" s="45">
        <v>45</v>
      </c>
      <c r="AC37" s="46">
        <v>3</v>
      </c>
      <c r="AD37" s="47"/>
      <c r="AE37" s="45"/>
      <c r="AF37" s="45"/>
      <c r="AG37" s="48"/>
      <c r="AH37" s="52" t="s">
        <v>31</v>
      </c>
      <c r="AI37" s="43"/>
    </row>
    <row r="38" spans="1:35" ht="13.5" thickBot="1" x14ac:dyDescent="0.25">
      <c r="A38" s="108">
        <v>23</v>
      </c>
      <c r="B38" s="114" t="s">
        <v>62</v>
      </c>
      <c r="C38" s="54">
        <f t="shared" si="14"/>
        <v>0</v>
      </c>
      <c r="D38" s="54">
        <f t="shared" si="14"/>
        <v>15</v>
      </c>
      <c r="E38" s="54">
        <f>SUM(C38:D38)</f>
        <v>15</v>
      </c>
      <c r="F38" s="54">
        <v>15</v>
      </c>
      <c r="G38" s="54">
        <f>H38-F38</f>
        <v>35</v>
      </c>
      <c r="H38" s="54">
        <f>$B$8*I38</f>
        <v>50</v>
      </c>
      <c r="I38" s="57">
        <f>SUM(M38,Q38,U38,Y38,AC38,AG38)</f>
        <v>2</v>
      </c>
      <c r="J38" s="56">
        <v>0</v>
      </c>
      <c r="K38" s="54">
        <v>15</v>
      </c>
      <c r="L38" s="54">
        <v>35</v>
      </c>
      <c r="M38" s="57">
        <v>2</v>
      </c>
      <c r="N38" s="56"/>
      <c r="O38" s="54"/>
      <c r="P38" s="54"/>
      <c r="Q38" s="57"/>
      <c r="R38" s="115"/>
      <c r="S38" s="106"/>
      <c r="T38" s="106"/>
      <c r="U38" s="116"/>
      <c r="V38" s="56"/>
      <c r="W38" s="54"/>
      <c r="X38" s="54"/>
      <c r="Y38" s="57"/>
      <c r="Z38" s="115"/>
      <c r="AA38" s="106"/>
      <c r="AB38" s="106"/>
      <c r="AC38" s="116"/>
      <c r="AD38" s="56"/>
      <c r="AE38" s="54"/>
      <c r="AF38" s="54"/>
      <c r="AG38" s="57"/>
      <c r="AH38" s="52" t="s">
        <v>48</v>
      </c>
      <c r="AI38" s="43"/>
    </row>
    <row r="39" spans="1:35" ht="13.5" thickBot="1" x14ac:dyDescent="0.25">
      <c r="A39" s="89"/>
      <c r="B39" s="90" t="s">
        <v>34</v>
      </c>
      <c r="C39" s="61">
        <f>SUM(C35:C38)</f>
        <v>60</v>
      </c>
      <c r="D39" s="61">
        <f>SUM(D35:D38)</f>
        <v>75</v>
      </c>
      <c r="E39" s="61">
        <f>SUM(C39:D39)</f>
        <v>135</v>
      </c>
      <c r="F39" s="61">
        <f t="shared" ref="F39:AG39" si="15">SUM(F35:F38)</f>
        <v>135</v>
      </c>
      <c r="G39" s="61">
        <f t="shared" si="15"/>
        <v>140</v>
      </c>
      <c r="H39" s="61">
        <f t="shared" si="15"/>
        <v>275</v>
      </c>
      <c r="I39" s="62">
        <f t="shared" si="15"/>
        <v>11</v>
      </c>
      <c r="J39" s="63">
        <f t="shared" si="15"/>
        <v>0</v>
      </c>
      <c r="K39" s="63">
        <f t="shared" si="15"/>
        <v>15</v>
      </c>
      <c r="L39" s="63">
        <f t="shared" si="15"/>
        <v>35</v>
      </c>
      <c r="M39" s="117">
        <f t="shared" si="15"/>
        <v>2</v>
      </c>
      <c r="N39" s="63">
        <f t="shared" si="15"/>
        <v>0</v>
      </c>
      <c r="O39" s="61">
        <f t="shared" si="15"/>
        <v>0</v>
      </c>
      <c r="P39" s="61">
        <f t="shared" si="15"/>
        <v>0</v>
      </c>
      <c r="Q39" s="62">
        <f t="shared" si="15"/>
        <v>0</v>
      </c>
      <c r="R39" s="64">
        <f t="shared" si="15"/>
        <v>30</v>
      </c>
      <c r="S39" s="61">
        <f t="shared" si="15"/>
        <v>30</v>
      </c>
      <c r="T39" s="61">
        <f t="shared" si="15"/>
        <v>15</v>
      </c>
      <c r="U39" s="62">
        <f t="shared" si="15"/>
        <v>3</v>
      </c>
      <c r="V39" s="118">
        <f t="shared" si="15"/>
        <v>0</v>
      </c>
      <c r="W39" s="119">
        <f t="shared" si="15"/>
        <v>0</v>
      </c>
      <c r="X39" s="119">
        <f t="shared" si="15"/>
        <v>0</v>
      </c>
      <c r="Y39" s="62">
        <f t="shared" si="15"/>
        <v>0</v>
      </c>
      <c r="Z39" s="64">
        <f t="shared" si="15"/>
        <v>15</v>
      </c>
      <c r="AA39" s="61">
        <f t="shared" si="15"/>
        <v>15</v>
      </c>
      <c r="AB39" s="61">
        <f t="shared" si="15"/>
        <v>45</v>
      </c>
      <c r="AC39" s="65">
        <f t="shared" si="15"/>
        <v>3</v>
      </c>
      <c r="AD39" s="63">
        <f t="shared" si="15"/>
        <v>15</v>
      </c>
      <c r="AE39" s="61">
        <f t="shared" si="15"/>
        <v>15</v>
      </c>
      <c r="AF39" s="61">
        <f t="shared" si="15"/>
        <v>45</v>
      </c>
      <c r="AG39" s="62">
        <f t="shared" si="15"/>
        <v>3</v>
      </c>
      <c r="AH39" s="66"/>
    </row>
    <row r="40" spans="1:35" ht="13.5" thickBot="1" x14ac:dyDescent="0.25">
      <c r="A40" s="14" t="s">
        <v>63</v>
      </c>
      <c r="B40" s="31" t="s">
        <v>64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  <c r="AH40" s="42"/>
    </row>
    <row r="41" spans="1:35" x14ac:dyDescent="0.2">
      <c r="A41" s="14">
        <v>24</v>
      </c>
      <c r="B41" s="120" t="s">
        <v>65</v>
      </c>
      <c r="C41" s="71">
        <f t="shared" ref="C41:D45" si="16">SUM(J41,N41,R41,V41,Z41,AD41)</f>
        <v>0</v>
      </c>
      <c r="D41" s="71">
        <f t="shared" si="16"/>
        <v>30</v>
      </c>
      <c r="E41" s="71">
        <f t="shared" ref="E41:E46" si="17">SUM(C41:D41)</f>
        <v>30</v>
      </c>
      <c r="F41" s="71">
        <v>30</v>
      </c>
      <c r="G41" s="71">
        <f>H41-F41</f>
        <v>45</v>
      </c>
      <c r="H41" s="71">
        <f>$B$8*I41</f>
        <v>75</v>
      </c>
      <c r="I41" s="75">
        <f>SUM(M41,Q41,U41,Y41,AC41,AG41)</f>
        <v>3</v>
      </c>
      <c r="J41" s="73">
        <v>0</v>
      </c>
      <c r="K41" s="71">
        <v>30</v>
      </c>
      <c r="L41" s="71">
        <v>45</v>
      </c>
      <c r="M41" s="72">
        <v>3</v>
      </c>
      <c r="N41" s="39"/>
      <c r="O41" s="37"/>
      <c r="P41" s="37"/>
      <c r="Q41" s="40"/>
      <c r="R41" s="74"/>
      <c r="S41" s="71"/>
      <c r="T41" s="71"/>
      <c r="U41" s="72"/>
      <c r="V41" s="39"/>
      <c r="W41" s="37"/>
      <c r="X41" s="37"/>
      <c r="Y41" s="40"/>
      <c r="Z41" s="74"/>
      <c r="AA41" s="71"/>
      <c r="AB41" s="71"/>
      <c r="AC41" s="72"/>
      <c r="AD41" s="39"/>
      <c r="AE41" s="37"/>
      <c r="AF41" s="37"/>
      <c r="AG41" s="40"/>
      <c r="AH41" s="52" t="s">
        <v>48</v>
      </c>
      <c r="AI41" s="43"/>
    </row>
    <row r="42" spans="1:35" x14ac:dyDescent="0.2">
      <c r="A42" s="14">
        <v>25</v>
      </c>
      <c r="B42" s="121" t="s">
        <v>66</v>
      </c>
      <c r="C42" s="45">
        <f t="shared" si="16"/>
        <v>0</v>
      </c>
      <c r="D42" s="45">
        <f t="shared" si="16"/>
        <v>30</v>
      </c>
      <c r="E42" s="45">
        <f t="shared" si="17"/>
        <v>30</v>
      </c>
      <c r="F42" s="45">
        <v>30</v>
      </c>
      <c r="G42" s="45">
        <f>H42-F42</f>
        <v>20</v>
      </c>
      <c r="H42" s="45">
        <f>$B$8*I42</f>
        <v>50</v>
      </c>
      <c r="I42" s="48">
        <f>SUM(M42,Q42,U42,Y42,AC42,AG42)</f>
        <v>2</v>
      </c>
      <c r="J42" s="47"/>
      <c r="K42" s="45"/>
      <c r="L42" s="45"/>
      <c r="M42" s="46"/>
      <c r="N42" s="47">
        <v>0</v>
      </c>
      <c r="O42" s="45">
        <v>30</v>
      </c>
      <c r="P42" s="45">
        <v>20</v>
      </c>
      <c r="Q42" s="48">
        <v>2</v>
      </c>
      <c r="R42" s="15"/>
      <c r="S42" s="45"/>
      <c r="T42" s="45"/>
      <c r="U42" s="46"/>
      <c r="V42" s="47"/>
      <c r="W42" s="45"/>
      <c r="X42" s="45"/>
      <c r="Y42" s="48"/>
      <c r="Z42" s="15"/>
      <c r="AA42" s="45"/>
      <c r="AB42" s="45"/>
      <c r="AC42" s="46"/>
      <c r="AD42" s="47"/>
      <c r="AE42" s="45"/>
      <c r="AF42" s="45"/>
      <c r="AG42" s="48"/>
      <c r="AH42" s="52" t="s">
        <v>40</v>
      </c>
    </row>
    <row r="43" spans="1:35" x14ac:dyDescent="0.2">
      <c r="A43" s="14">
        <v>26</v>
      </c>
      <c r="B43" s="121" t="s">
        <v>67</v>
      </c>
      <c r="C43" s="45">
        <f t="shared" si="16"/>
        <v>0</v>
      </c>
      <c r="D43" s="45">
        <f t="shared" si="16"/>
        <v>30</v>
      </c>
      <c r="E43" s="45">
        <f t="shared" si="17"/>
        <v>30</v>
      </c>
      <c r="F43" s="45">
        <v>30</v>
      </c>
      <c r="G43" s="45">
        <f>H43-F43</f>
        <v>20</v>
      </c>
      <c r="H43" s="45">
        <f>$B$8*I43</f>
        <v>50</v>
      </c>
      <c r="I43" s="48">
        <f>SUM(M43,Q43,U43,Y43,AC43,AG43)</f>
        <v>2</v>
      </c>
      <c r="J43" s="47"/>
      <c r="K43" s="45"/>
      <c r="L43" s="45"/>
      <c r="M43" s="46"/>
      <c r="N43" s="47"/>
      <c r="O43" s="45"/>
      <c r="P43" s="45"/>
      <c r="Q43" s="48"/>
      <c r="R43" s="15">
        <v>0</v>
      </c>
      <c r="S43" s="45">
        <v>30</v>
      </c>
      <c r="T43" s="45">
        <v>20</v>
      </c>
      <c r="U43" s="46">
        <v>2</v>
      </c>
      <c r="V43" s="47"/>
      <c r="W43" s="45"/>
      <c r="X43" s="45"/>
      <c r="Y43" s="48"/>
      <c r="Z43" s="15"/>
      <c r="AA43" s="45"/>
      <c r="AB43" s="45"/>
      <c r="AC43" s="46"/>
      <c r="AD43" s="47"/>
      <c r="AE43" s="45"/>
      <c r="AF43" s="45"/>
      <c r="AG43" s="48"/>
      <c r="AH43" s="52" t="s">
        <v>46</v>
      </c>
      <c r="AI43" s="43"/>
    </row>
    <row r="44" spans="1:35" x14ac:dyDescent="0.2">
      <c r="A44" s="14">
        <v>27</v>
      </c>
      <c r="B44" s="122" t="s">
        <v>68</v>
      </c>
      <c r="C44" s="54">
        <f t="shared" si="16"/>
        <v>0</v>
      </c>
      <c r="D44" s="54">
        <f t="shared" si="16"/>
        <v>90</v>
      </c>
      <c r="E44" s="54">
        <f t="shared" si="17"/>
        <v>90</v>
      </c>
      <c r="F44" s="54">
        <v>90</v>
      </c>
      <c r="G44" s="54">
        <f>H44-F44</f>
        <v>60</v>
      </c>
      <c r="H44" s="54">
        <f>$B$8*I44</f>
        <v>150</v>
      </c>
      <c r="I44" s="57">
        <f>SUM(M44,Q44,U44,Y44,AC44,AG44)</f>
        <v>6</v>
      </c>
      <c r="J44" s="47"/>
      <c r="K44" s="45"/>
      <c r="L44" s="45"/>
      <c r="M44" s="46"/>
      <c r="N44" s="47"/>
      <c r="O44" s="45"/>
      <c r="P44" s="45"/>
      <c r="Q44" s="48"/>
      <c r="R44" s="15"/>
      <c r="S44" s="45"/>
      <c r="T44" s="45"/>
      <c r="U44" s="46"/>
      <c r="V44" s="47">
        <v>0</v>
      </c>
      <c r="W44" s="45">
        <v>30</v>
      </c>
      <c r="X44" s="45">
        <v>20</v>
      </c>
      <c r="Y44" s="48">
        <v>2</v>
      </c>
      <c r="Z44" s="15">
        <v>0</v>
      </c>
      <c r="AA44" s="45">
        <v>30</v>
      </c>
      <c r="AB44" s="45">
        <v>20</v>
      </c>
      <c r="AC44" s="46">
        <v>2</v>
      </c>
      <c r="AD44" s="47">
        <v>0</v>
      </c>
      <c r="AE44" s="45">
        <v>30</v>
      </c>
      <c r="AF44" s="45">
        <v>20</v>
      </c>
      <c r="AG44" s="48">
        <v>2</v>
      </c>
      <c r="AH44" s="52" t="s">
        <v>69</v>
      </c>
      <c r="AI44" s="43"/>
    </row>
    <row r="45" spans="1:35" ht="13.5" thickBot="1" x14ac:dyDescent="0.25">
      <c r="A45" s="14">
        <v>28</v>
      </c>
      <c r="B45" s="123" t="s">
        <v>70</v>
      </c>
      <c r="C45" s="45">
        <f t="shared" si="16"/>
        <v>0</v>
      </c>
      <c r="D45" s="45">
        <f t="shared" si="16"/>
        <v>30</v>
      </c>
      <c r="E45" s="45">
        <f t="shared" si="17"/>
        <v>30</v>
      </c>
      <c r="F45" s="45">
        <v>30</v>
      </c>
      <c r="G45" s="45">
        <f>H45-F45</f>
        <v>20</v>
      </c>
      <c r="H45" s="45">
        <f>$B$8*I45</f>
        <v>50</v>
      </c>
      <c r="I45" s="48">
        <f>SUM(M45,Q45,U45,Y45,AC45,AG45)</f>
        <v>2</v>
      </c>
      <c r="J45" s="73"/>
      <c r="K45" s="71"/>
      <c r="L45" s="71"/>
      <c r="M45" s="72"/>
      <c r="N45" s="73"/>
      <c r="O45" s="71"/>
      <c r="P45" s="71"/>
      <c r="Q45" s="75"/>
      <c r="R45" s="74"/>
      <c r="S45" s="71"/>
      <c r="T45" s="71"/>
      <c r="U45" s="72"/>
      <c r="V45" s="73">
        <v>0</v>
      </c>
      <c r="W45" s="71">
        <v>30</v>
      </c>
      <c r="X45" s="71">
        <v>20</v>
      </c>
      <c r="Y45" s="75">
        <v>2</v>
      </c>
      <c r="Z45" s="74"/>
      <c r="AA45" s="71"/>
      <c r="AB45" s="71"/>
      <c r="AC45" s="72"/>
      <c r="AD45" s="73"/>
      <c r="AE45" s="71"/>
      <c r="AF45" s="71"/>
      <c r="AG45" s="75"/>
      <c r="AH45" s="52" t="s">
        <v>44</v>
      </c>
      <c r="AI45" s="43"/>
    </row>
    <row r="46" spans="1:35" ht="13.5" thickBot="1" x14ac:dyDescent="0.25">
      <c r="A46" s="59"/>
      <c r="B46" s="60" t="s">
        <v>34</v>
      </c>
      <c r="C46" s="61">
        <f>SUM(C41:C44)</f>
        <v>0</v>
      </c>
      <c r="D46" s="61">
        <f>SUM(D41:D45)</f>
        <v>210</v>
      </c>
      <c r="E46" s="61">
        <f t="shared" si="17"/>
        <v>210</v>
      </c>
      <c r="F46" s="61">
        <f t="shared" ref="F46:AG46" si="18">SUM(F41:F45)</f>
        <v>210</v>
      </c>
      <c r="G46" s="61">
        <f t="shared" si="18"/>
        <v>165</v>
      </c>
      <c r="H46" s="61">
        <f t="shared" si="18"/>
        <v>375</v>
      </c>
      <c r="I46" s="62">
        <f t="shared" si="18"/>
        <v>15</v>
      </c>
      <c r="J46" s="61">
        <f t="shared" si="18"/>
        <v>0</v>
      </c>
      <c r="K46" s="61">
        <f t="shared" si="18"/>
        <v>30</v>
      </c>
      <c r="L46" s="61">
        <f t="shared" si="18"/>
        <v>45</v>
      </c>
      <c r="M46" s="65">
        <f t="shared" si="18"/>
        <v>3</v>
      </c>
      <c r="N46" s="61">
        <f t="shared" si="18"/>
        <v>0</v>
      </c>
      <c r="O46" s="61">
        <f t="shared" si="18"/>
        <v>30</v>
      </c>
      <c r="P46" s="61">
        <f t="shared" si="18"/>
        <v>20</v>
      </c>
      <c r="Q46" s="65">
        <f t="shared" si="18"/>
        <v>2</v>
      </c>
      <c r="R46" s="61">
        <f t="shared" si="18"/>
        <v>0</v>
      </c>
      <c r="S46" s="61">
        <f t="shared" si="18"/>
        <v>30</v>
      </c>
      <c r="T46" s="61">
        <f t="shared" si="18"/>
        <v>20</v>
      </c>
      <c r="U46" s="65">
        <f t="shared" si="18"/>
        <v>2</v>
      </c>
      <c r="V46" s="61">
        <f t="shared" si="18"/>
        <v>0</v>
      </c>
      <c r="W46" s="61">
        <f t="shared" si="18"/>
        <v>60</v>
      </c>
      <c r="X46" s="61">
        <f t="shared" si="18"/>
        <v>40</v>
      </c>
      <c r="Y46" s="65">
        <f t="shared" si="18"/>
        <v>4</v>
      </c>
      <c r="Z46" s="61">
        <f t="shared" si="18"/>
        <v>0</v>
      </c>
      <c r="AA46" s="61">
        <f t="shared" si="18"/>
        <v>30</v>
      </c>
      <c r="AB46" s="61">
        <f t="shared" si="18"/>
        <v>20</v>
      </c>
      <c r="AC46" s="65">
        <f t="shared" si="18"/>
        <v>2</v>
      </c>
      <c r="AD46" s="119">
        <f t="shared" si="18"/>
        <v>0</v>
      </c>
      <c r="AE46" s="119">
        <f t="shared" si="18"/>
        <v>30</v>
      </c>
      <c r="AF46" s="119">
        <f t="shared" si="18"/>
        <v>20</v>
      </c>
      <c r="AG46" s="62">
        <f t="shared" si="18"/>
        <v>2</v>
      </c>
      <c r="AH46" s="66"/>
    </row>
    <row r="47" spans="1:35" ht="13.5" thickBot="1" x14ac:dyDescent="0.25">
      <c r="A47" s="14" t="s">
        <v>71</v>
      </c>
      <c r="B47" s="91" t="s">
        <v>72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2"/>
      <c r="AH47" s="42"/>
    </row>
    <row r="48" spans="1:35" x14ac:dyDescent="0.2">
      <c r="A48" s="14">
        <v>29</v>
      </c>
      <c r="B48" s="124" t="s">
        <v>73</v>
      </c>
      <c r="C48" s="37">
        <v>0</v>
      </c>
      <c r="D48" s="37">
        <v>30</v>
      </c>
      <c r="E48" s="37">
        <f>SUM(C48:D48)</f>
        <v>30</v>
      </c>
      <c r="F48" s="37">
        <v>30</v>
      </c>
      <c r="G48" s="27">
        <f>H48-F48</f>
        <v>45</v>
      </c>
      <c r="H48" s="37">
        <f>$B$8*I48</f>
        <v>75</v>
      </c>
      <c r="I48" s="40">
        <f>SUM(M48,Q48,U48,Y48,AC48,AG48)</f>
        <v>3</v>
      </c>
      <c r="J48" s="39"/>
      <c r="K48" s="37"/>
      <c r="L48" s="37"/>
      <c r="M48" s="40"/>
      <c r="N48" s="39">
        <v>0</v>
      </c>
      <c r="O48" s="37">
        <v>30</v>
      </c>
      <c r="P48" s="37">
        <v>45</v>
      </c>
      <c r="Q48" s="40">
        <v>3</v>
      </c>
      <c r="R48" s="39"/>
      <c r="S48" s="37"/>
      <c r="T48" s="37"/>
      <c r="U48" s="40"/>
      <c r="V48" s="39"/>
      <c r="W48" s="37"/>
      <c r="X48" s="37"/>
      <c r="Y48" s="40"/>
      <c r="Z48" s="39"/>
      <c r="AA48" s="37"/>
      <c r="AB48" s="37"/>
      <c r="AC48" s="40"/>
      <c r="AD48" s="39"/>
      <c r="AE48" s="37"/>
      <c r="AF48" s="37"/>
      <c r="AG48" s="40"/>
      <c r="AH48" s="52" t="s">
        <v>40</v>
      </c>
      <c r="AI48" s="43"/>
    </row>
    <row r="49" spans="1:35" x14ac:dyDescent="0.2">
      <c r="A49" s="35">
        <v>30</v>
      </c>
      <c r="B49" s="125" t="s">
        <v>74</v>
      </c>
      <c r="C49" s="45">
        <f>SUM(J49,N49,R49,V49,Z49,AD49)</f>
        <v>0</v>
      </c>
      <c r="D49" s="45">
        <f>SUM(K49,O49,S49,W49,AA49,AE49)</f>
        <v>60</v>
      </c>
      <c r="E49" s="45">
        <f>SUM(C49:D49)</f>
        <v>60</v>
      </c>
      <c r="F49" s="45">
        <v>60</v>
      </c>
      <c r="G49" s="45">
        <f t="shared" ref="G49:G59" si="19">H49-F49</f>
        <v>90</v>
      </c>
      <c r="H49" s="45">
        <f>$B$8*I49</f>
        <v>150</v>
      </c>
      <c r="I49" s="48">
        <f>SUM(M49,Q49,U49,Y49,AC49,AG49)</f>
        <v>6</v>
      </c>
      <c r="J49" s="50">
        <v>0</v>
      </c>
      <c r="K49" s="45">
        <v>30</v>
      </c>
      <c r="L49" s="45">
        <v>45</v>
      </c>
      <c r="M49" s="48">
        <v>3</v>
      </c>
      <c r="N49" s="50">
        <v>0</v>
      </c>
      <c r="O49" s="45">
        <v>30</v>
      </c>
      <c r="P49" s="45">
        <v>45</v>
      </c>
      <c r="Q49" s="48">
        <v>3</v>
      </c>
      <c r="R49" s="47"/>
      <c r="S49" s="45"/>
      <c r="T49" s="45"/>
      <c r="U49" s="48"/>
      <c r="V49" s="56"/>
      <c r="W49" s="54"/>
      <c r="X49" s="54"/>
      <c r="Y49" s="57"/>
      <c r="Z49" s="47"/>
      <c r="AA49" s="45"/>
      <c r="AB49" s="45"/>
      <c r="AC49" s="48"/>
      <c r="AD49" s="47"/>
      <c r="AE49" s="45"/>
      <c r="AF49" s="45"/>
      <c r="AG49" s="48"/>
      <c r="AH49" s="52" t="s">
        <v>75</v>
      </c>
      <c r="AI49" s="43"/>
    </row>
    <row r="50" spans="1:35" x14ac:dyDescent="0.2">
      <c r="A50" s="35">
        <v>31</v>
      </c>
      <c r="B50" s="125" t="s">
        <v>76</v>
      </c>
      <c r="C50" s="45">
        <f>SUM(J50,N50,R50,V50,Z50,AD50)</f>
        <v>0</v>
      </c>
      <c r="D50" s="45">
        <f>SUM(K50,O50,S50,W50,AA50,AE50)</f>
        <v>60</v>
      </c>
      <c r="E50" s="45">
        <f>SUM(C50:D50)</f>
        <v>60</v>
      </c>
      <c r="F50" s="45">
        <v>60</v>
      </c>
      <c r="G50" s="45">
        <f t="shared" si="19"/>
        <v>40</v>
      </c>
      <c r="H50" s="45">
        <f>$B$8*I50</f>
        <v>100</v>
      </c>
      <c r="I50" s="48">
        <f>SUM(M50,Q50,U50,Y50,AC50,AG50)</f>
        <v>4</v>
      </c>
      <c r="J50" s="50">
        <v>0</v>
      </c>
      <c r="K50" s="45">
        <v>30</v>
      </c>
      <c r="L50" s="45">
        <v>20</v>
      </c>
      <c r="M50" s="48">
        <v>2</v>
      </c>
      <c r="N50" s="47">
        <v>0</v>
      </c>
      <c r="O50" s="45">
        <v>30</v>
      </c>
      <c r="P50" s="45">
        <v>20</v>
      </c>
      <c r="Q50" s="48">
        <v>2</v>
      </c>
      <c r="R50" s="47"/>
      <c r="S50" s="45"/>
      <c r="T50" s="45"/>
      <c r="U50" s="48"/>
      <c r="V50" s="47"/>
      <c r="W50" s="45"/>
      <c r="X50" s="45"/>
      <c r="Y50" s="48"/>
      <c r="Z50" s="47"/>
      <c r="AA50" s="45"/>
      <c r="AB50" s="45"/>
      <c r="AC50" s="48"/>
      <c r="AD50" s="47"/>
      <c r="AE50" s="45"/>
      <c r="AF50" s="45"/>
      <c r="AG50" s="48"/>
      <c r="AH50" s="52" t="s">
        <v>75</v>
      </c>
      <c r="AI50" s="43"/>
    </row>
    <row r="51" spans="1:35" x14ac:dyDescent="0.2">
      <c r="A51" s="35">
        <v>32</v>
      </c>
      <c r="B51" s="125" t="s">
        <v>77</v>
      </c>
      <c r="C51" s="45">
        <v>0</v>
      </c>
      <c r="D51" s="45">
        <v>30</v>
      </c>
      <c r="E51" s="45">
        <v>30</v>
      </c>
      <c r="F51" s="45">
        <v>30</v>
      </c>
      <c r="G51" s="45">
        <f t="shared" si="19"/>
        <v>20</v>
      </c>
      <c r="H51" s="45">
        <v>50</v>
      </c>
      <c r="I51" s="48">
        <v>2</v>
      </c>
      <c r="J51" s="50"/>
      <c r="K51" s="45"/>
      <c r="L51" s="45"/>
      <c r="M51" s="48"/>
      <c r="N51" s="47"/>
      <c r="O51" s="45"/>
      <c r="P51" s="45"/>
      <c r="Q51" s="48"/>
      <c r="R51" s="47">
        <v>0</v>
      </c>
      <c r="S51" s="45">
        <v>30</v>
      </c>
      <c r="T51" s="45">
        <v>20</v>
      </c>
      <c r="U51" s="48">
        <v>2</v>
      </c>
      <c r="V51" s="47"/>
      <c r="W51" s="45"/>
      <c r="X51" s="45"/>
      <c r="Y51" s="48"/>
      <c r="Z51" s="47"/>
      <c r="AA51" s="45"/>
      <c r="AB51" s="45"/>
      <c r="AC51" s="48"/>
      <c r="AD51" s="47"/>
      <c r="AE51" s="45"/>
      <c r="AF51" s="45"/>
      <c r="AG51" s="48"/>
      <c r="AH51" s="52" t="s">
        <v>46</v>
      </c>
      <c r="AI51" s="43"/>
    </row>
    <row r="52" spans="1:35" x14ac:dyDescent="0.2">
      <c r="A52" s="14">
        <v>33</v>
      </c>
      <c r="B52" s="121" t="s">
        <v>78</v>
      </c>
      <c r="C52" s="45">
        <f t="shared" ref="C52:D54" si="20">SUM(J52,N52,R52,V52,Z52,AD52)</f>
        <v>0</v>
      </c>
      <c r="D52" s="45">
        <f t="shared" si="20"/>
        <v>60</v>
      </c>
      <c r="E52" s="45">
        <f>SUM(C52:D52)</f>
        <v>60</v>
      </c>
      <c r="F52" s="45">
        <v>60</v>
      </c>
      <c r="G52" s="45">
        <f t="shared" si="19"/>
        <v>90</v>
      </c>
      <c r="H52" s="45">
        <f>$B$8*I52</f>
        <v>150</v>
      </c>
      <c r="I52" s="48">
        <f>SUM(M52,Q52,U52,Y52,AC52,AG52)</f>
        <v>6</v>
      </c>
      <c r="J52" s="47"/>
      <c r="K52" s="45"/>
      <c r="L52" s="45"/>
      <c r="M52" s="48"/>
      <c r="N52" s="47"/>
      <c r="O52" s="45"/>
      <c r="P52" s="45"/>
      <c r="Q52" s="48"/>
      <c r="R52" s="47">
        <v>0</v>
      </c>
      <c r="S52" s="45">
        <v>30</v>
      </c>
      <c r="T52" s="45">
        <v>45</v>
      </c>
      <c r="U52" s="48">
        <v>3</v>
      </c>
      <c r="V52" s="47">
        <v>0</v>
      </c>
      <c r="W52" s="45">
        <v>30</v>
      </c>
      <c r="X52" s="45">
        <v>45</v>
      </c>
      <c r="Y52" s="48">
        <v>3</v>
      </c>
      <c r="Z52" s="47"/>
      <c r="AA52" s="45"/>
      <c r="AB52" s="45"/>
      <c r="AC52" s="48"/>
      <c r="AD52" s="47"/>
      <c r="AE52" s="45"/>
      <c r="AF52" s="45"/>
      <c r="AG52" s="48"/>
      <c r="AH52" s="52" t="s">
        <v>79</v>
      </c>
      <c r="AI52" s="43"/>
    </row>
    <row r="53" spans="1:35" x14ac:dyDescent="0.2">
      <c r="A53" s="35">
        <v>34</v>
      </c>
      <c r="B53" s="126" t="s">
        <v>80</v>
      </c>
      <c r="C53" s="45">
        <f t="shared" si="20"/>
        <v>0</v>
      </c>
      <c r="D53" s="45">
        <f t="shared" si="20"/>
        <v>30</v>
      </c>
      <c r="E53" s="45">
        <f>SUM(C53:D53)</f>
        <v>30</v>
      </c>
      <c r="F53" s="45">
        <v>30</v>
      </c>
      <c r="G53" s="45">
        <f t="shared" si="19"/>
        <v>20</v>
      </c>
      <c r="H53" s="45">
        <f>$B$8*I53</f>
        <v>50</v>
      </c>
      <c r="I53" s="48">
        <f>SUM(M53,Q53,U53,Y53,AC53,AG53)</f>
        <v>2</v>
      </c>
      <c r="J53" s="47"/>
      <c r="K53" s="45"/>
      <c r="L53" s="45"/>
      <c r="M53" s="48"/>
      <c r="N53" s="47">
        <v>0</v>
      </c>
      <c r="O53" s="45">
        <v>30</v>
      </c>
      <c r="P53" s="45">
        <v>20</v>
      </c>
      <c r="Q53" s="48">
        <v>2</v>
      </c>
      <c r="R53" s="47"/>
      <c r="S53" s="45"/>
      <c r="T53" s="45"/>
      <c r="U53" s="48"/>
      <c r="V53" s="47"/>
      <c r="W53" s="45"/>
      <c r="X53" s="45"/>
      <c r="Y53" s="48"/>
      <c r="Z53" s="47"/>
      <c r="AA53" s="45"/>
      <c r="AB53" s="45"/>
      <c r="AC53" s="48"/>
      <c r="AD53" s="47"/>
      <c r="AE53" s="45"/>
      <c r="AF53" s="45"/>
      <c r="AG53" s="48"/>
      <c r="AH53" s="52" t="s">
        <v>40</v>
      </c>
      <c r="AI53" s="43"/>
    </row>
    <row r="54" spans="1:35" ht="15.95" customHeight="1" x14ac:dyDescent="0.2">
      <c r="A54" s="35">
        <v>35</v>
      </c>
      <c r="B54" s="127" t="s">
        <v>81</v>
      </c>
      <c r="C54" s="71">
        <f t="shared" si="20"/>
        <v>15</v>
      </c>
      <c r="D54" s="71">
        <f t="shared" si="20"/>
        <v>0</v>
      </c>
      <c r="E54" s="71">
        <f>SUM(C54:D54)</f>
        <v>15</v>
      </c>
      <c r="F54" s="71">
        <v>15</v>
      </c>
      <c r="G54" s="45">
        <f t="shared" si="19"/>
        <v>35</v>
      </c>
      <c r="H54" s="71">
        <f>$B$8*I54</f>
        <v>50</v>
      </c>
      <c r="I54" s="75">
        <f>SUM(M54,Q54,U54,Y54,AC54,AG54)</f>
        <v>2</v>
      </c>
      <c r="J54" s="73"/>
      <c r="K54" s="71"/>
      <c r="L54" s="71"/>
      <c r="M54" s="75"/>
      <c r="N54" s="73"/>
      <c r="O54" s="71"/>
      <c r="P54" s="71"/>
      <c r="Q54" s="75"/>
      <c r="R54" s="73"/>
      <c r="S54" s="71"/>
      <c r="T54" s="71"/>
      <c r="U54" s="75"/>
      <c r="V54" s="73">
        <v>15</v>
      </c>
      <c r="W54" s="71">
        <v>0</v>
      </c>
      <c r="X54" s="71">
        <v>35</v>
      </c>
      <c r="Y54" s="75">
        <v>2</v>
      </c>
      <c r="Z54" s="73"/>
      <c r="AA54" s="71"/>
      <c r="AB54" s="71"/>
      <c r="AC54" s="75"/>
      <c r="AD54" s="73"/>
      <c r="AE54" s="71"/>
      <c r="AF54" s="71"/>
      <c r="AG54" s="75"/>
      <c r="AH54" s="52" t="s">
        <v>44</v>
      </c>
      <c r="AI54" s="43"/>
    </row>
    <row r="55" spans="1:35" ht="25.5" x14ac:dyDescent="0.2">
      <c r="A55" s="35">
        <v>36</v>
      </c>
      <c r="B55" s="127" t="s">
        <v>82</v>
      </c>
      <c r="C55" s="71">
        <v>60</v>
      </c>
      <c r="D55" s="71">
        <v>90</v>
      </c>
      <c r="E55" s="71">
        <v>150</v>
      </c>
      <c r="F55" s="71">
        <v>150</v>
      </c>
      <c r="G55" s="45">
        <f t="shared" si="19"/>
        <v>100</v>
      </c>
      <c r="H55" s="71">
        <v>250</v>
      </c>
      <c r="I55" s="75">
        <v>10</v>
      </c>
      <c r="J55" s="73"/>
      <c r="K55" s="71"/>
      <c r="L55" s="71"/>
      <c r="M55" s="75"/>
      <c r="N55" s="73"/>
      <c r="O55" s="71"/>
      <c r="P55" s="71"/>
      <c r="Q55" s="75"/>
      <c r="R55" s="73">
        <v>30</v>
      </c>
      <c r="S55" s="71">
        <v>30</v>
      </c>
      <c r="T55" s="71">
        <v>65</v>
      </c>
      <c r="U55" s="75">
        <v>5</v>
      </c>
      <c r="V55" s="73">
        <v>30</v>
      </c>
      <c r="W55" s="71">
        <v>60</v>
      </c>
      <c r="X55" s="71">
        <v>35</v>
      </c>
      <c r="Y55" s="75">
        <v>5</v>
      </c>
      <c r="Z55" s="73"/>
      <c r="AA55" s="71"/>
      <c r="AB55" s="71"/>
      <c r="AC55" s="75"/>
      <c r="AD55" s="73"/>
      <c r="AE55" s="71"/>
      <c r="AF55" s="71"/>
      <c r="AG55" s="75"/>
      <c r="AH55" s="42" t="s">
        <v>29</v>
      </c>
      <c r="AI55" s="43"/>
    </row>
    <row r="56" spans="1:35" x14ac:dyDescent="0.2">
      <c r="A56" s="14">
        <v>37</v>
      </c>
      <c r="B56" s="120" t="s">
        <v>83</v>
      </c>
      <c r="C56" s="71">
        <v>30</v>
      </c>
      <c r="D56" s="71">
        <v>60</v>
      </c>
      <c r="E56" s="71">
        <v>90</v>
      </c>
      <c r="F56" s="71">
        <v>90</v>
      </c>
      <c r="G56" s="45">
        <f t="shared" si="19"/>
        <v>160</v>
      </c>
      <c r="H56" s="71">
        <v>250</v>
      </c>
      <c r="I56" s="75">
        <v>10</v>
      </c>
      <c r="J56" s="73"/>
      <c r="K56" s="71"/>
      <c r="L56" s="71"/>
      <c r="M56" s="75"/>
      <c r="N56" s="73"/>
      <c r="O56" s="71"/>
      <c r="P56" s="71"/>
      <c r="Q56" s="75"/>
      <c r="R56" s="73"/>
      <c r="S56" s="71"/>
      <c r="T56" s="71"/>
      <c r="U56" s="75"/>
      <c r="V56" s="73"/>
      <c r="W56" s="71"/>
      <c r="X56" s="71"/>
      <c r="Y56" s="75"/>
      <c r="Z56" s="73">
        <v>15</v>
      </c>
      <c r="AA56" s="71">
        <v>30</v>
      </c>
      <c r="AB56" s="71">
        <v>55</v>
      </c>
      <c r="AC56" s="75">
        <v>4</v>
      </c>
      <c r="AD56" s="73">
        <v>15</v>
      </c>
      <c r="AE56" s="71">
        <v>30</v>
      </c>
      <c r="AF56" s="71">
        <v>105</v>
      </c>
      <c r="AG56" s="75">
        <v>6</v>
      </c>
      <c r="AH56" s="42" t="s">
        <v>38</v>
      </c>
      <c r="AI56" s="43"/>
    </row>
    <row r="57" spans="1:35" x14ac:dyDescent="0.2">
      <c r="A57" s="35">
        <v>38</v>
      </c>
      <c r="B57" s="123" t="s">
        <v>84</v>
      </c>
      <c r="C57" s="45">
        <f>SUM(J57,N57,R57,V57,Z57,AD57)</f>
        <v>30</v>
      </c>
      <c r="D57" s="45">
        <f>SUM(K57,O57,S57,W57,AA57,AE57)</f>
        <v>60</v>
      </c>
      <c r="E57" s="45">
        <f>SUM(C57:D57)</f>
        <v>90</v>
      </c>
      <c r="F57" s="45">
        <v>90</v>
      </c>
      <c r="G57" s="45">
        <f t="shared" si="19"/>
        <v>160</v>
      </c>
      <c r="H57" s="45">
        <f>$B$8*I57</f>
        <v>250</v>
      </c>
      <c r="I57" s="48">
        <f>SUM(M57,Q57,U57,Y57,AC57,AG57)</f>
        <v>10</v>
      </c>
      <c r="J57" s="50"/>
      <c r="K57" s="78"/>
      <c r="L57" s="78"/>
      <c r="M57" s="128"/>
      <c r="N57" s="50"/>
      <c r="O57" s="78"/>
      <c r="P57" s="78"/>
      <c r="Q57" s="128"/>
      <c r="R57" s="50"/>
      <c r="S57" s="78"/>
      <c r="T57" s="78"/>
      <c r="U57" s="128"/>
      <c r="V57" s="50"/>
      <c r="W57" s="78"/>
      <c r="X57" s="78"/>
      <c r="Y57" s="128"/>
      <c r="Z57" s="50">
        <v>15</v>
      </c>
      <c r="AA57" s="78">
        <v>30</v>
      </c>
      <c r="AB57" s="78">
        <v>55</v>
      </c>
      <c r="AC57" s="128">
        <v>4</v>
      </c>
      <c r="AD57" s="50">
        <v>15</v>
      </c>
      <c r="AE57" s="78">
        <v>30</v>
      </c>
      <c r="AF57" s="78">
        <v>105</v>
      </c>
      <c r="AG57" s="128">
        <v>6</v>
      </c>
      <c r="AH57" s="129" t="s">
        <v>38</v>
      </c>
      <c r="AI57" s="43"/>
    </row>
    <row r="58" spans="1:35" ht="13.5" thickBot="1" x14ac:dyDescent="0.25">
      <c r="A58" s="35">
        <v>39</v>
      </c>
      <c r="B58" s="130" t="s">
        <v>85</v>
      </c>
      <c r="C58" s="106">
        <v>0</v>
      </c>
      <c r="D58" s="106">
        <v>960</v>
      </c>
      <c r="E58" s="45">
        <f>SUM(C58:D58)</f>
        <v>960</v>
      </c>
      <c r="F58" s="106">
        <v>960</v>
      </c>
      <c r="G58" s="71">
        <f t="shared" si="19"/>
        <v>40</v>
      </c>
      <c r="H58" s="106">
        <f>$B$8*I58</f>
        <v>1000</v>
      </c>
      <c r="I58" s="85">
        <f>SUM(M58,Q58,U58,Y58,AC58,AG58)</f>
        <v>40</v>
      </c>
      <c r="J58" s="105">
        <v>0</v>
      </c>
      <c r="K58" s="106">
        <v>100</v>
      </c>
      <c r="L58" s="106">
        <v>0</v>
      </c>
      <c r="M58" s="85">
        <v>4</v>
      </c>
      <c r="N58" s="105">
        <v>0</v>
      </c>
      <c r="O58" s="106">
        <v>120</v>
      </c>
      <c r="P58" s="106">
        <v>5</v>
      </c>
      <c r="Q58" s="85">
        <v>5</v>
      </c>
      <c r="R58" s="105">
        <v>0</v>
      </c>
      <c r="S58" s="106">
        <v>170</v>
      </c>
      <c r="T58" s="106">
        <v>5</v>
      </c>
      <c r="U58" s="85">
        <v>7</v>
      </c>
      <c r="V58" s="105">
        <v>0</v>
      </c>
      <c r="W58" s="106">
        <v>190</v>
      </c>
      <c r="X58" s="106">
        <v>10</v>
      </c>
      <c r="Y58" s="85">
        <v>8</v>
      </c>
      <c r="Z58" s="105">
        <v>0</v>
      </c>
      <c r="AA58" s="106">
        <v>190</v>
      </c>
      <c r="AB58" s="106">
        <v>10</v>
      </c>
      <c r="AC58" s="85">
        <v>8</v>
      </c>
      <c r="AD58" s="105">
        <v>0</v>
      </c>
      <c r="AE58" s="106">
        <v>190</v>
      </c>
      <c r="AF58" s="106">
        <v>10</v>
      </c>
      <c r="AG58" s="85">
        <v>8</v>
      </c>
      <c r="AH58" s="52" t="s">
        <v>86</v>
      </c>
      <c r="AI58" s="43"/>
    </row>
    <row r="59" spans="1:35" ht="13.5" thickBot="1" x14ac:dyDescent="0.25">
      <c r="A59" s="59"/>
      <c r="B59" s="131" t="s">
        <v>34</v>
      </c>
      <c r="C59" s="83">
        <f>SUM(C48:C58)</f>
        <v>135</v>
      </c>
      <c r="D59" s="83">
        <f>SUM(D48:D58)</f>
        <v>1440</v>
      </c>
      <c r="E59" s="83">
        <f>SUM(C59:D59)</f>
        <v>1575</v>
      </c>
      <c r="F59" s="83">
        <f>SUM(F48:F58)</f>
        <v>1575</v>
      </c>
      <c r="G59" s="37">
        <f t="shared" si="19"/>
        <v>800</v>
      </c>
      <c r="H59" s="83">
        <f t="shared" ref="H59:AG59" si="21">SUM(H48:H58)</f>
        <v>2375</v>
      </c>
      <c r="I59" s="132">
        <f t="shared" si="21"/>
        <v>95</v>
      </c>
      <c r="J59" s="64">
        <f t="shared" si="21"/>
        <v>0</v>
      </c>
      <c r="K59" s="61">
        <f t="shared" si="21"/>
        <v>160</v>
      </c>
      <c r="L59" s="61">
        <f t="shared" si="21"/>
        <v>65</v>
      </c>
      <c r="M59" s="62">
        <f t="shared" si="21"/>
        <v>9</v>
      </c>
      <c r="N59" s="63">
        <f t="shared" si="21"/>
        <v>0</v>
      </c>
      <c r="O59" s="61">
        <f t="shared" si="21"/>
        <v>240</v>
      </c>
      <c r="P59" s="61">
        <f t="shared" si="21"/>
        <v>135</v>
      </c>
      <c r="Q59" s="62">
        <f t="shared" si="21"/>
        <v>15</v>
      </c>
      <c r="R59" s="64">
        <f t="shared" si="21"/>
        <v>30</v>
      </c>
      <c r="S59" s="61">
        <f t="shared" si="21"/>
        <v>260</v>
      </c>
      <c r="T59" s="61">
        <f t="shared" si="21"/>
        <v>135</v>
      </c>
      <c r="U59" s="65">
        <f t="shared" si="21"/>
        <v>17</v>
      </c>
      <c r="V59" s="63">
        <f t="shared" si="21"/>
        <v>45</v>
      </c>
      <c r="W59" s="61">
        <f t="shared" si="21"/>
        <v>280</v>
      </c>
      <c r="X59" s="61">
        <f t="shared" si="21"/>
        <v>125</v>
      </c>
      <c r="Y59" s="62">
        <f t="shared" si="21"/>
        <v>18</v>
      </c>
      <c r="Z59" s="63">
        <f t="shared" si="21"/>
        <v>30</v>
      </c>
      <c r="AA59" s="61">
        <f t="shared" si="21"/>
        <v>250</v>
      </c>
      <c r="AB59" s="61">
        <f t="shared" si="21"/>
        <v>120</v>
      </c>
      <c r="AC59" s="62">
        <f t="shared" si="21"/>
        <v>16</v>
      </c>
      <c r="AD59" s="64">
        <f t="shared" si="21"/>
        <v>30</v>
      </c>
      <c r="AE59" s="61">
        <f t="shared" si="21"/>
        <v>250</v>
      </c>
      <c r="AF59" s="61">
        <f t="shared" si="21"/>
        <v>220</v>
      </c>
      <c r="AG59" s="62">
        <f t="shared" si="21"/>
        <v>20</v>
      </c>
      <c r="AH59" s="66"/>
    </row>
    <row r="60" spans="1:35" ht="13.5" thickBot="1" x14ac:dyDescent="0.25">
      <c r="A60" s="14" t="s">
        <v>87</v>
      </c>
      <c r="B60" s="91" t="s">
        <v>88</v>
      </c>
      <c r="C60" s="91"/>
      <c r="D60" s="91"/>
      <c r="E60" s="91"/>
      <c r="F60" s="91"/>
      <c r="G60" s="91"/>
      <c r="H60" s="91"/>
      <c r="I60" s="91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4"/>
      <c r="AH60" s="42"/>
    </row>
    <row r="61" spans="1:35" ht="13.5" thickBot="1" x14ac:dyDescent="0.25">
      <c r="A61" s="14">
        <v>40</v>
      </c>
      <c r="B61" s="135" t="s">
        <v>89</v>
      </c>
      <c r="C61" s="37">
        <v>0</v>
      </c>
      <c r="D61" s="37">
        <f>SUM(K61,O61,S61,W61,AA61,AE61)</f>
        <v>30</v>
      </c>
      <c r="E61" s="37">
        <f>SUM(C61:D61)</f>
        <v>30</v>
      </c>
      <c r="F61" s="37">
        <v>30</v>
      </c>
      <c r="G61" s="37">
        <f>H61-F61</f>
        <v>70</v>
      </c>
      <c r="H61" s="37">
        <f>$B$8*I61</f>
        <v>100</v>
      </c>
      <c r="I61" s="38">
        <f>SUM(M61,Q61,U61,Y61,AC61,AG61)</f>
        <v>4</v>
      </c>
      <c r="J61" s="39"/>
      <c r="K61" s="37"/>
      <c r="L61" s="37"/>
      <c r="M61" s="40"/>
      <c r="N61" s="41"/>
      <c r="O61" s="37"/>
      <c r="P61" s="37"/>
      <c r="Q61" s="38"/>
      <c r="R61" s="39"/>
      <c r="S61" s="37"/>
      <c r="T61" s="37"/>
      <c r="U61" s="40"/>
      <c r="V61" s="41"/>
      <c r="W61" s="37"/>
      <c r="X61" s="37"/>
      <c r="Y61" s="38"/>
      <c r="Z61" s="39">
        <v>0</v>
      </c>
      <c r="AA61" s="37">
        <v>30</v>
      </c>
      <c r="AB61" s="37">
        <v>70</v>
      </c>
      <c r="AC61" s="40">
        <v>4</v>
      </c>
      <c r="AD61" s="39"/>
      <c r="AE61" s="37"/>
      <c r="AF61" s="37"/>
      <c r="AG61" s="40"/>
      <c r="AH61" s="52" t="s">
        <v>31</v>
      </c>
    </row>
    <row r="62" spans="1:35" ht="13.5" thickBot="1" x14ac:dyDescent="0.25">
      <c r="A62" s="59"/>
      <c r="B62" s="131" t="s">
        <v>34</v>
      </c>
      <c r="C62" s="83">
        <f>SUM(C61:C61)</f>
        <v>0</v>
      </c>
      <c r="D62" s="83">
        <f>SUM(D61:D61)</f>
        <v>30</v>
      </c>
      <c r="E62" s="83">
        <f>SUM(C62:D62)</f>
        <v>30</v>
      </c>
      <c r="F62" s="83">
        <f>SUM(F61:F61)</f>
        <v>30</v>
      </c>
      <c r="G62" s="83">
        <f>SUM(G61:G61)</f>
        <v>70</v>
      </c>
      <c r="H62" s="83">
        <f>SUM(H61:H61)</f>
        <v>100</v>
      </c>
      <c r="I62" s="136">
        <f>SUM(I61:I61)</f>
        <v>4</v>
      </c>
      <c r="J62" s="63"/>
      <c r="K62" s="61"/>
      <c r="L62" s="61"/>
      <c r="M62" s="107"/>
      <c r="N62" s="64"/>
      <c r="O62" s="61"/>
      <c r="P62" s="61"/>
      <c r="Q62" s="119"/>
      <c r="R62" s="63"/>
      <c r="S62" s="61"/>
      <c r="T62" s="61"/>
      <c r="U62" s="107"/>
      <c r="V62" s="64"/>
      <c r="W62" s="61"/>
      <c r="X62" s="61"/>
      <c r="Y62" s="119"/>
      <c r="Z62" s="63">
        <f t="shared" ref="Z62:AG62" si="22">SUM(Z61:Z61)</f>
        <v>0</v>
      </c>
      <c r="AA62" s="61">
        <f t="shared" si="22"/>
        <v>30</v>
      </c>
      <c r="AB62" s="61">
        <f t="shared" si="22"/>
        <v>70</v>
      </c>
      <c r="AC62" s="62">
        <f t="shared" si="22"/>
        <v>4</v>
      </c>
      <c r="AD62" s="63">
        <f t="shared" si="22"/>
        <v>0</v>
      </c>
      <c r="AE62" s="61">
        <f t="shared" si="22"/>
        <v>0</v>
      </c>
      <c r="AF62" s="61">
        <f t="shared" si="22"/>
        <v>0</v>
      </c>
      <c r="AG62" s="62">
        <f t="shared" si="22"/>
        <v>0</v>
      </c>
      <c r="AH62" s="137"/>
    </row>
    <row r="63" spans="1:35" ht="13.9" customHeight="1" thickBot="1" x14ac:dyDescent="0.25">
      <c r="A63" s="138" t="s">
        <v>8</v>
      </c>
      <c r="B63" s="139"/>
      <c r="C63" s="61">
        <f>SUM(C17,C28,C33,C39,C46,C59,C62)</f>
        <v>585</v>
      </c>
      <c r="D63" s="61">
        <f>SUM(D17,D28,D33,D39,D46,D59,D62)</f>
        <v>2355</v>
      </c>
      <c r="E63" s="61">
        <f>SUM(C63:D63)</f>
        <v>2940</v>
      </c>
      <c r="F63" s="61">
        <f t="shared" ref="F63:AG63" si="23">SUM(F17,F28,F33,F39,F46,F59,F62)</f>
        <v>2940</v>
      </c>
      <c r="G63" s="61">
        <f t="shared" si="23"/>
        <v>1710</v>
      </c>
      <c r="H63" s="61">
        <f t="shared" si="23"/>
        <v>4650</v>
      </c>
      <c r="I63" s="140">
        <f t="shared" si="23"/>
        <v>186</v>
      </c>
      <c r="J63" s="61">
        <f t="shared" si="23"/>
        <v>120</v>
      </c>
      <c r="K63" s="61">
        <f t="shared" si="23"/>
        <v>355</v>
      </c>
      <c r="L63" s="61">
        <f t="shared" si="23"/>
        <v>250</v>
      </c>
      <c r="M63" s="65">
        <f t="shared" si="23"/>
        <v>29</v>
      </c>
      <c r="N63" s="63">
        <f t="shared" si="23"/>
        <v>75</v>
      </c>
      <c r="O63" s="61">
        <f t="shared" si="23"/>
        <v>420</v>
      </c>
      <c r="P63" s="61">
        <f t="shared" si="23"/>
        <v>230</v>
      </c>
      <c r="Q63" s="62">
        <f t="shared" si="23"/>
        <v>29</v>
      </c>
      <c r="R63" s="64">
        <f t="shared" si="23"/>
        <v>120</v>
      </c>
      <c r="S63" s="61">
        <f t="shared" si="23"/>
        <v>425</v>
      </c>
      <c r="T63" s="61">
        <f t="shared" si="23"/>
        <v>255</v>
      </c>
      <c r="U63" s="65">
        <f t="shared" si="23"/>
        <v>32</v>
      </c>
      <c r="V63" s="63">
        <f t="shared" si="23"/>
        <v>105</v>
      </c>
      <c r="W63" s="61">
        <f t="shared" si="23"/>
        <v>445</v>
      </c>
      <c r="X63" s="61">
        <f t="shared" si="23"/>
        <v>250</v>
      </c>
      <c r="Y63" s="62">
        <f t="shared" si="23"/>
        <v>32</v>
      </c>
      <c r="Z63" s="64">
        <f t="shared" si="23"/>
        <v>90</v>
      </c>
      <c r="AA63" s="61">
        <f t="shared" si="23"/>
        <v>385</v>
      </c>
      <c r="AB63" s="61">
        <f t="shared" si="23"/>
        <v>350</v>
      </c>
      <c r="AC63" s="65">
        <f t="shared" si="23"/>
        <v>33</v>
      </c>
      <c r="AD63" s="63">
        <f t="shared" si="23"/>
        <v>75</v>
      </c>
      <c r="AE63" s="61">
        <f t="shared" si="23"/>
        <v>325</v>
      </c>
      <c r="AF63" s="61">
        <f t="shared" si="23"/>
        <v>375</v>
      </c>
      <c r="AG63" s="62">
        <f t="shared" si="23"/>
        <v>31</v>
      </c>
      <c r="AH63" s="141"/>
    </row>
    <row r="64" spans="1:35" ht="13.5" thickBot="1" x14ac:dyDescent="0.25">
      <c r="A64" s="142"/>
      <c r="B64" s="142"/>
      <c r="C64" s="143"/>
      <c r="D64" s="143"/>
      <c r="E64" s="143"/>
      <c r="F64" s="143"/>
      <c r="G64" s="143"/>
      <c r="H64" s="143"/>
      <c r="I64" s="143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5" t="s">
        <v>90</v>
      </c>
    </row>
    <row r="65" spans="1:34" ht="13.5" thickBot="1" x14ac:dyDescent="0.25">
      <c r="A65" s="142"/>
      <c r="B65" s="146"/>
      <c r="C65" s="146"/>
      <c r="D65" s="146"/>
      <c r="E65" s="146"/>
      <c r="F65" s="143"/>
      <c r="G65" s="143"/>
      <c r="H65" s="31" t="s">
        <v>91</v>
      </c>
      <c r="I65" s="33"/>
      <c r="J65" s="147">
        <v>7</v>
      </c>
      <c r="K65" s="148"/>
      <c r="L65" s="148"/>
      <c r="M65" s="148"/>
      <c r="N65" s="148">
        <v>7</v>
      </c>
      <c r="O65" s="148"/>
      <c r="P65" s="148"/>
      <c r="Q65" s="148"/>
      <c r="R65" s="148">
        <v>6</v>
      </c>
      <c r="S65" s="148"/>
      <c r="T65" s="148"/>
      <c r="U65" s="148"/>
      <c r="V65" s="148">
        <v>7</v>
      </c>
      <c r="W65" s="148"/>
      <c r="X65" s="148"/>
      <c r="Y65" s="148"/>
      <c r="Z65" s="148">
        <v>5</v>
      </c>
      <c r="AA65" s="148"/>
      <c r="AB65" s="148"/>
      <c r="AC65" s="148"/>
      <c r="AD65" s="148">
        <v>5</v>
      </c>
      <c r="AE65" s="148"/>
      <c r="AF65" s="148"/>
      <c r="AG65" s="148"/>
      <c r="AH65" s="149">
        <f>SUM(J65:AG65)</f>
        <v>37</v>
      </c>
    </row>
    <row r="66" spans="1:34" ht="13.5" thickBot="1" x14ac:dyDescent="0.25">
      <c r="A66" s="142"/>
      <c r="B66" s="146"/>
      <c r="C66" s="143"/>
      <c r="D66" s="143"/>
      <c r="E66" s="143"/>
      <c r="F66" s="143"/>
      <c r="G66" s="143"/>
      <c r="H66" s="150" t="s">
        <v>92</v>
      </c>
      <c r="I66" s="151"/>
      <c r="J66" s="152">
        <v>2</v>
      </c>
      <c r="K66" s="153"/>
      <c r="L66" s="153"/>
      <c r="M66" s="153"/>
      <c r="N66" s="153">
        <v>3</v>
      </c>
      <c r="O66" s="153"/>
      <c r="P66" s="153"/>
      <c r="Q66" s="153"/>
      <c r="R66" s="153">
        <v>2</v>
      </c>
      <c r="S66" s="153"/>
      <c r="T66" s="153"/>
      <c r="U66" s="153"/>
      <c r="V66" s="153">
        <v>2</v>
      </c>
      <c r="W66" s="153"/>
      <c r="X66" s="153"/>
      <c r="Y66" s="153"/>
      <c r="Z66" s="153">
        <v>1</v>
      </c>
      <c r="AA66" s="153"/>
      <c r="AB66" s="153"/>
      <c r="AC66" s="153"/>
      <c r="AD66" s="153">
        <v>3</v>
      </c>
      <c r="AE66" s="153"/>
      <c r="AF66" s="153"/>
      <c r="AG66" s="153"/>
      <c r="AH66" s="154">
        <f>SUM(J66:AG66)</f>
        <v>13</v>
      </c>
    </row>
    <row r="67" spans="1:34" x14ac:dyDescent="0.2">
      <c r="A67" s="142"/>
      <c r="B67" s="142"/>
      <c r="C67" s="143"/>
      <c r="D67" s="143"/>
      <c r="E67" s="143"/>
      <c r="F67" s="143"/>
      <c r="G67" s="143"/>
      <c r="H67" s="143"/>
      <c r="I67" s="143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</row>
    <row r="68" spans="1:34" x14ac:dyDescent="0.2">
      <c r="B68" s="155" t="s">
        <v>93</v>
      </c>
    </row>
    <row r="69" spans="1:34" x14ac:dyDescent="0.2">
      <c r="B69" s="156" t="s">
        <v>94</v>
      </c>
    </row>
  </sheetData>
  <mergeCells count="49">
    <mergeCell ref="AD65:AG65"/>
    <mergeCell ref="H66:I66"/>
    <mergeCell ref="J66:M66"/>
    <mergeCell ref="N66:Q66"/>
    <mergeCell ref="R66:U66"/>
    <mergeCell ref="V66:Y66"/>
    <mergeCell ref="Z66:AC66"/>
    <mergeCell ref="AD66:AG66"/>
    <mergeCell ref="H65:I65"/>
    <mergeCell ref="J65:M65"/>
    <mergeCell ref="N65:Q65"/>
    <mergeCell ref="R65:U65"/>
    <mergeCell ref="V65:Y65"/>
    <mergeCell ref="Z65:AC65"/>
    <mergeCell ref="B47:AG47"/>
    <mergeCell ref="B60:AG60"/>
    <mergeCell ref="A63:B63"/>
    <mergeCell ref="J64:M64"/>
    <mergeCell ref="N64:Q64"/>
    <mergeCell ref="R64:U64"/>
    <mergeCell ref="V64:Y64"/>
    <mergeCell ref="Z64:AC64"/>
    <mergeCell ref="AD64:AG64"/>
    <mergeCell ref="AD7:AG7"/>
    <mergeCell ref="B9:AG9"/>
    <mergeCell ref="B18:AG18"/>
    <mergeCell ref="B29:AG29"/>
    <mergeCell ref="B34:AG34"/>
    <mergeCell ref="B40:AG40"/>
    <mergeCell ref="J6:AG6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1:AH1"/>
    <mergeCell ref="A2:AH2"/>
    <mergeCell ref="B3:AH3"/>
    <mergeCell ref="A4:AH4"/>
    <mergeCell ref="A5:AH5"/>
    <mergeCell ref="C6:E6"/>
    <mergeCell ref="F6:F8"/>
    <mergeCell ref="G6:G8"/>
    <mergeCell ref="H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2022-03-29T05:46:33Z</dcterms:created>
  <dcterms:modified xsi:type="dcterms:W3CDTF">2022-03-29T05:46:45Z</dcterms:modified>
</cp:coreProperties>
</file>