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3285D9D1-DBE6-4856-84D8-B8351238C885}" xr6:coauthVersionLast="36" xr6:coauthVersionMax="36" xr10:uidLastSave="{00000000-0000-0000-0000-000000000000}"/>
  <bookViews>
    <workbookView xWindow="0" yWindow="0" windowWidth="28740" windowHeight="975" xr2:uid="{6993FB6C-AC7B-4D12-ABF8-4EB70797763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4" i="1" l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3" i="1"/>
  <c r="H73" i="1"/>
  <c r="G73" i="1" s="1"/>
  <c r="F73" i="1"/>
  <c r="D73" i="1"/>
  <c r="C73" i="1"/>
  <c r="E73" i="1" s="1"/>
  <c r="I72" i="1"/>
  <c r="H72" i="1"/>
  <c r="G72" i="1"/>
  <c r="F72" i="1"/>
  <c r="D72" i="1"/>
  <c r="C72" i="1"/>
  <c r="E72" i="1" s="1"/>
  <c r="I71" i="1"/>
  <c r="H71" i="1" s="1"/>
  <c r="G71" i="1" s="1"/>
  <c r="F71" i="1"/>
  <c r="E71" i="1"/>
  <c r="D71" i="1"/>
  <c r="C71" i="1"/>
  <c r="I70" i="1"/>
  <c r="H70" i="1" s="1"/>
  <c r="G70" i="1" s="1"/>
  <c r="F70" i="1"/>
  <c r="E70" i="1"/>
  <c r="D70" i="1"/>
  <c r="C70" i="1"/>
  <c r="I69" i="1"/>
  <c r="H69" i="1"/>
  <c r="F69" i="1"/>
  <c r="D69" i="1"/>
  <c r="D74" i="1" s="1"/>
  <c r="C69" i="1"/>
  <c r="E69" i="1" s="1"/>
  <c r="I68" i="1"/>
  <c r="H68" i="1"/>
  <c r="G68" i="1"/>
  <c r="F68" i="1"/>
  <c r="F74" i="1" s="1"/>
  <c r="D68" i="1"/>
  <c r="C68" i="1"/>
  <c r="C74" i="1" s="1"/>
  <c r="H67" i="1"/>
  <c r="G67" i="1" s="1"/>
  <c r="F67" i="1"/>
  <c r="AH66" i="1"/>
  <c r="AG66" i="1"/>
  <c r="AG75" i="1" s="1"/>
  <c r="AF66" i="1"/>
  <c r="AF75" i="1" s="1"/>
  <c r="AE66" i="1"/>
  <c r="AE75" i="1" s="1"/>
  <c r="AD66" i="1"/>
  <c r="AD75" i="1" s="1"/>
  <c r="AC66" i="1"/>
  <c r="AC75" i="1" s="1"/>
  <c r="AB66" i="1"/>
  <c r="AB75" i="1" s="1"/>
  <c r="AA66" i="1"/>
  <c r="AA75" i="1" s="1"/>
  <c r="AA76" i="1" s="1"/>
  <c r="Z66" i="1"/>
  <c r="Z75" i="1" s="1"/>
  <c r="Z76" i="1" s="1"/>
  <c r="Y66" i="1"/>
  <c r="Y75" i="1" s="1"/>
  <c r="X66" i="1"/>
  <c r="X75" i="1" s="1"/>
  <c r="W66" i="1"/>
  <c r="W75" i="1" s="1"/>
  <c r="W76" i="1" s="1"/>
  <c r="V66" i="1"/>
  <c r="V75" i="1" s="1"/>
  <c r="V76" i="1" s="1"/>
  <c r="U66" i="1"/>
  <c r="U75" i="1" s="1"/>
  <c r="T66" i="1"/>
  <c r="T75" i="1" s="1"/>
  <c r="S66" i="1"/>
  <c r="S75" i="1" s="1"/>
  <c r="S76" i="1" s="1"/>
  <c r="R66" i="1"/>
  <c r="R75" i="1" s="1"/>
  <c r="R76" i="1" s="1"/>
  <c r="Q66" i="1"/>
  <c r="Q75" i="1" s="1"/>
  <c r="P66" i="1"/>
  <c r="P75" i="1" s="1"/>
  <c r="O66" i="1"/>
  <c r="O75" i="1" s="1"/>
  <c r="O76" i="1" s="1"/>
  <c r="N66" i="1"/>
  <c r="N75" i="1" s="1"/>
  <c r="N76" i="1" s="1"/>
  <c r="M66" i="1"/>
  <c r="M75" i="1" s="1"/>
  <c r="L66" i="1"/>
  <c r="L75" i="1" s="1"/>
  <c r="K66" i="1"/>
  <c r="K75" i="1" s="1"/>
  <c r="K76" i="1" s="1"/>
  <c r="J66" i="1"/>
  <c r="J75" i="1" s="1"/>
  <c r="J76" i="1" s="1"/>
  <c r="F66" i="1"/>
  <c r="C66" i="1"/>
  <c r="I65" i="1"/>
  <c r="I66" i="1" s="1"/>
  <c r="F65" i="1"/>
  <c r="E65" i="1"/>
  <c r="E66" i="1" s="1"/>
  <c r="D65" i="1"/>
  <c r="D66" i="1" s="1"/>
  <c r="C65" i="1"/>
  <c r="H64" i="1"/>
  <c r="G64" i="1"/>
  <c r="F64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F63" i="1" s="1"/>
  <c r="J63" i="1"/>
  <c r="I62" i="1"/>
  <c r="H62" i="1" s="1"/>
  <c r="G62" i="1" s="1"/>
  <c r="F62" i="1"/>
  <c r="E62" i="1"/>
  <c r="D62" i="1"/>
  <c r="C62" i="1"/>
  <c r="I61" i="1"/>
  <c r="H61" i="1" s="1"/>
  <c r="G61" i="1" s="1"/>
  <c r="F61" i="1"/>
  <c r="E61" i="1"/>
  <c r="D61" i="1"/>
  <c r="C61" i="1"/>
  <c r="I60" i="1"/>
  <c r="H60" i="1"/>
  <c r="G60" i="1" s="1"/>
  <c r="F60" i="1"/>
  <c r="D60" i="1"/>
  <c r="C60" i="1"/>
  <c r="E60" i="1" s="1"/>
  <c r="I59" i="1"/>
  <c r="H59" i="1" s="1"/>
  <c r="G59" i="1" s="1"/>
  <c r="F59" i="1"/>
  <c r="D59" i="1"/>
  <c r="C59" i="1"/>
  <c r="E59" i="1" s="1"/>
  <c r="I58" i="1"/>
  <c r="H58" i="1" s="1"/>
  <c r="G58" i="1" s="1"/>
  <c r="F58" i="1"/>
  <c r="E58" i="1"/>
  <c r="D58" i="1"/>
  <c r="C58" i="1"/>
  <c r="I57" i="1"/>
  <c r="H57" i="1" s="1"/>
  <c r="G57" i="1" s="1"/>
  <c r="F57" i="1"/>
  <c r="E57" i="1"/>
  <c r="D57" i="1"/>
  <c r="C57" i="1"/>
  <c r="I56" i="1"/>
  <c r="H56" i="1"/>
  <c r="G56" i="1" s="1"/>
  <c r="F56" i="1"/>
  <c r="D56" i="1"/>
  <c r="C56" i="1"/>
  <c r="E56" i="1" s="1"/>
  <c r="I55" i="1"/>
  <c r="H55" i="1" s="1"/>
  <c r="G55" i="1" s="1"/>
  <c r="F55" i="1"/>
  <c r="D55" i="1"/>
  <c r="C55" i="1"/>
  <c r="E55" i="1" s="1"/>
  <c r="I54" i="1"/>
  <c r="H54" i="1" s="1"/>
  <c r="G54" i="1" s="1"/>
  <c r="F54" i="1"/>
  <c r="E54" i="1"/>
  <c r="D54" i="1"/>
  <c r="C54" i="1"/>
  <c r="I53" i="1"/>
  <c r="H53" i="1" s="1"/>
  <c r="G53" i="1" s="1"/>
  <c r="F53" i="1"/>
  <c r="E53" i="1"/>
  <c r="D53" i="1"/>
  <c r="C53" i="1"/>
  <c r="I52" i="1"/>
  <c r="H52" i="1"/>
  <c r="G52" i="1" s="1"/>
  <c r="F52" i="1"/>
  <c r="D52" i="1"/>
  <c r="C52" i="1"/>
  <c r="E52" i="1" s="1"/>
  <c r="I51" i="1"/>
  <c r="H51" i="1" s="1"/>
  <c r="G51" i="1" s="1"/>
  <c r="F51" i="1"/>
  <c r="D51" i="1"/>
  <c r="C51" i="1"/>
  <c r="E51" i="1" s="1"/>
  <c r="I50" i="1"/>
  <c r="I63" i="1" s="1"/>
  <c r="H63" i="1" s="1"/>
  <c r="F50" i="1"/>
  <c r="E50" i="1"/>
  <c r="D50" i="1"/>
  <c r="D63" i="1" s="1"/>
  <c r="C50" i="1"/>
  <c r="H49" i="1"/>
  <c r="G49" i="1" s="1"/>
  <c r="F49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F48" i="1" s="1"/>
  <c r="J48" i="1"/>
  <c r="I47" i="1"/>
  <c r="H47" i="1" s="1"/>
  <c r="G47" i="1" s="1"/>
  <c r="F47" i="1"/>
  <c r="D47" i="1"/>
  <c r="C47" i="1"/>
  <c r="E47" i="1" s="1"/>
  <c r="I46" i="1"/>
  <c r="H46" i="1" s="1"/>
  <c r="G46" i="1" s="1"/>
  <c r="F46" i="1"/>
  <c r="E46" i="1"/>
  <c r="D46" i="1"/>
  <c r="C46" i="1"/>
  <c r="I45" i="1"/>
  <c r="H45" i="1" s="1"/>
  <c r="G45" i="1" s="1"/>
  <c r="F45" i="1"/>
  <c r="E45" i="1"/>
  <c r="D45" i="1"/>
  <c r="C45" i="1"/>
  <c r="I44" i="1"/>
  <c r="H44" i="1"/>
  <c r="G44" i="1" s="1"/>
  <c r="F44" i="1"/>
  <c r="D44" i="1"/>
  <c r="C44" i="1"/>
  <c r="E44" i="1" s="1"/>
  <c r="I43" i="1"/>
  <c r="H43" i="1"/>
  <c r="G43" i="1"/>
  <c r="F43" i="1"/>
  <c r="D43" i="1"/>
  <c r="C43" i="1"/>
  <c r="E43" i="1" s="1"/>
  <c r="I42" i="1"/>
  <c r="H42" i="1" s="1"/>
  <c r="G42" i="1" s="1"/>
  <c r="F42" i="1"/>
  <c r="E42" i="1"/>
  <c r="D42" i="1"/>
  <c r="C42" i="1"/>
  <c r="I41" i="1"/>
  <c r="H41" i="1" s="1"/>
  <c r="G41" i="1" s="1"/>
  <c r="F41" i="1"/>
  <c r="E41" i="1"/>
  <c r="D41" i="1"/>
  <c r="C41" i="1"/>
  <c r="I40" i="1"/>
  <c r="H40" i="1"/>
  <c r="G40" i="1" s="1"/>
  <c r="F40" i="1"/>
  <c r="D40" i="1"/>
  <c r="D48" i="1" s="1"/>
  <c r="C40" i="1"/>
  <c r="E40" i="1" s="1"/>
  <c r="I39" i="1"/>
  <c r="H39" i="1"/>
  <c r="G39" i="1"/>
  <c r="F39" i="1"/>
  <c r="D39" i="1"/>
  <c r="C39" i="1"/>
  <c r="C48" i="1" s="1"/>
  <c r="I38" i="1"/>
  <c r="H38" i="1" s="1"/>
  <c r="G38" i="1" s="1"/>
  <c r="F38" i="1"/>
  <c r="E38" i="1"/>
  <c r="D38" i="1"/>
  <c r="C38" i="1"/>
  <c r="H37" i="1"/>
  <c r="G37" i="1" s="1"/>
  <c r="F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F36" i="1"/>
  <c r="I35" i="1"/>
  <c r="H35" i="1"/>
  <c r="G35" i="1" s="1"/>
  <c r="F35" i="1"/>
  <c r="D35" i="1"/>
  <c r="C35" i="1"/>
  <c r="E35" i="1" s="1"/>
  <c r="I34" i="1"/>
  <c r="H34" i="1"/>
  <c r="G34" i="1"/>
  <c r="F34" i="1"/>
  <c r="D34" i="1"/>
  <c r="C34" i="1"/>
  <c r="E34" i="1" s="1"/>
  <c r="I33" i="1"/>
  <c r="H33" i="1" s="1"/>
  <c r="G33" i="1" s="1"/>
  <c r="F33" i="1"/>
  <c r="E33" i="1"/>
  <c r="D33" i="1"/>
  <c r="C33" i="1"/>
  <c r="I32" i="1"/>
  <c r="H32" i="1" s="1"/>
  <c r="G32" i="1" s="1"/>
  <c r="F32" i="1"/>
  <c r="E32" i="1"/>
  <c r="D32" i="1"/>
  <c r="C32" i="1"/>
  <c r="I31" i="1"/>
  <c r="H31" i="1"/>
  <c r="G31" i="1" s="1"/>
  <c r="F31" i="1"/>
  <c r="D31" i="1"/>
  <c r="C31" i="1"/>
  <c r="E31" i="1" s="1"/>
  <c r="I30" i="1"/>
  <c r="H30" i="1"/>
  <c r="G30" i="1"/>
  <c r="F30" i="1"/>
  <c r="D30" i="1"/>
  <c r="C30" i="1"/>
  <c r="E30" i="1" s="1"/>
  <c r="I29" i="1"/>
  <c r="H29" i="1" s="1"/>
  <c r="G29" i="1" s="1"/>
  <c r="F29" i="1"/>
  <c r="E29" i="1"/>
  <c r="D29" i="1"/>
  <c r="C29" i="1"/>
  <c r="I28" i="1"/>
  <c r="H28" i="1" s="1"/>
  <c r="G28" i="1" s="1"/>
  <c r="F28" i="1"/>
  <c r="E28" i="1"/>
  <c r="D28" i="1"/>
  <c r="C28" i="1"/>
  <c r="I27" i="1"/>
  <c r="H27" i="1"/>
  <c r="G27" i="1" s="1"/>
  <c r="F27" i="1"/>
  <c r="D27" i="1"/>
  <c r="C27" i="1"/>
  <c r="E27" i="1" s="1"/>
  <c r="I26" i="1"/>
  <c r="H26" i="1"/>
  <c r="G26" i="1"/>
  <c r="F26" i="1"/>
  <c r="D26" i="1"/>
  <c r="C26" i="1"/>
  <c r="E26" i="1" s="1"/>
  <c r="I25" i="1"/>
  <c r="H25" i="1" s="1"/>
  <c r="G25" i="1" s="1"/>
  <c r="F25" i="1"/>
  <c r="E25" i="1"/>
  <c r="D25" i="1"/>
  <c r="C25" i="1"/>
  <c r="I24" i="1"/>
  <c r="H24" i="1" s="1"/>
  <c r="G24" i="1" s="1"/>
  <c r="F24" i="1"/>
  <c r="E24" i="1"/>
  <c r="D24" i="1"/>
  <c r="C24" i="1"/>
  <c r="I23" i="1"/>
  <c r="H23" i="1"/>
  <c r="G23" i="1" s="1"/>
  <c r="F23" i="1"/>
  <c r="D23" i="1"/>
  <c r="C23" i="1"/>
  <c r="E23" i="1" s="1"/>
  <c r="I22" i="1"/>
  <c r="H22" i="1"/>
  <c r="G22" i="1"/>
  <c r="F22" i="1"/>
  <c r="D22" i="1"/>
  <c r="C22" i="1"/>
  <c r="E22" i="1" s="1"/>
  <c r="I21" i="1"/>
  <c r="H21" i="1" s="1"/>
  <c r="G21" i="1" s="1"/>
  <c r="F21" i="1"/>
  <c r="E21" i="1"/>
  <c r="D21" i="1"/>
  <c r="C21" i="1"/>
  <c r="I20" i="1"/>
  <c r="H20" i="1" s="1"/>
  <c r="G20" i="1" s="1"/>
  <c r="F20" i="1"/>
  <c r="E20" i="1"/>
  <c r="D20" i="1"/>
  <c r="D36" i="1" s="1"/>
  <c r="C20" i="1"/>
  <c r="C36" i="1" s="1"/>
  <c r="H19" i="1"/>
  <c r="G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7" i="1"/>
  <c r="F17" i="1"/>
  <c r="D17" i="1"/>
  <c r="C17" i="1"/>
  <c r="E17" i="1" s="1"/>
  <c r="I16" i="1"/>
  <c r="H16" i="1" s="1"/>
  <c r="G16" i="1" s="1"/>
  <c r="F16" i="1"/>
  <c r="F18" i="1" s="1"/>
  <c r="E16" i="1"/>
  <c r="D16" i="1"/>
  <c r="C16" i="1"/>
  <c r="I15" i="1"/>
  <c r="H15" i="1" s="1"/>
  <c r="G15" i="1" s="1"/>
  <c r="F15" i="1"/>
  <c r="E15" i="1"/>
  <c r="D15" i="1"/>
  <c r="C15" i="1"/>
  <c r="I14" i="1"/>
  <c r="H14" i="1"/>
  <c r="G14" i="1" s="1"/>
  <c r="F14" i="1"/>
  <c r="D14" i="1"/>
  <c r="C14" i="1"/>
  <c r="E14" i="1" s="1"/>
  <c r="I13" i="1"/>
  <c r="H13" i="1"/>
  <c r="G13" i="1"/>
  <c r="F13" i="1"/>
  <c r="D13" i="1"/>
  <c r="C13" i="1"/>
  <c r="E13" i="1" s="1"/>
  <c r="I12" i="1"/>
  <c r="I18" i="1" s="1"/>
  <c r="E12" i="1"/>
  <c r="D12" i="1"/>
  <c r="D18" i="1" s="1"/>
  <c r="C12" i="1"/>
  <c r="C18" i="1" s="1"/>
  <c r="E36" i="1" l="1"/>
  <c r="H66" i="1"/>
  <c r="G66" i="1" s="1"/>
  <c r="E18" i="1"/>
  <c r="E63" i="1"/>
  <c r="E75" i="1" s="1"/>
  <c r="D75" i="1"/>
  <c r="G74" i="1"/>
  <c r="F75" i="1"/>
  <c r="G63" i="1"/>
  <c r="H74" i="1"/>
  <c r="E48" i="1"/>
  <c r="I36" i="1"/>
  <c r="H36" i="1" s="1"/>
  <c r="G36" i="1" s="1"/>
  <c r="I74" i="1"/>
  <c r="I48" i="1"/>
  <c r="H48" i="1" s="1"/>
  <c r="G48" i="1" s="1"/>
  <c r="C63" i="1"/>
  <c r="C75" i="1" s="1"/>
  <c r="H12" i="1"/>
  <c r="E39" i="1"/>
  <c r="H50" i="1"/>
  <c r="G50" i="1" s="1"/>
  <c r="E68" i="1"/>
  <c r="E74" i="1" s="1"/>
  <c r="H65" i="1"/>
  <c r="G65" i="1" s="1"/>
  <c r="G69" i="1"/>
  <c r="E79" i="1" l="1"/>
  <c r="F77" i="1"/>
  <c r="H18" i="1"/>
  <c r="H75" i="1" s="1"/>
  <c r="G12" i="1"/>
  <c r="G18" i="1" s="1"/>
  <c r="G75" i="1" s="1"/>
  <c r="C77" i="1"/>
  <c r="D76" i="1"/>
  <c r="E76" i="1" s="1"/>
  <c r="E77" i="1" s="1"/>
  <c r="I75" i="1"/>
</calcChain>
</file>

<file path=xl/sharedStrings.xml><?xml version="1.0" encoding="utf-8"?>
<sst xmlns="http://schemas.openxmlformats.org/spreadsheetml/2006/main" count="236" uniqueCount="177">
  <si>
    <t>PLAN STUDIÓW STACJONARNYCH</t>
  </si>
  <si>
    <t>Załącznik nr 1</t>
  </si>
  <si>
    <t>Kierunek TERAPIA ZAJĘCIOWA, studia I stopnia, profil praktyczny</t>
  </si>
  <si>
    <t>do Uchwały nr 17/2018/2019</t>
  </si>
  <si>
    <t>rok akademicki 2019/20</t>
  </si>
  <si>
    <t>Rady Wydziału Turystyki i Zdrowia</t>
  </si>
  <si>
    <t>Akademia Wychowania Fizycznego Józefa Piłsudskiego w Warszawie</t>
  </si>
  <si>
    <t>w Białej Podlaskiej</t>
  </si>
  <si>
    <t>Filia w Białej Podlaskiej</t>
  </si>
  <si>
    <t>z dnia 13 czerwca 2019 r.</t>
  </si>
  <si>
    <t>Wydział Wychowania Fizycznego i Zdrowia</t>
  </si>
  <si>
    <t>Plan obowiązuje od roku akad. 2019/20</t>
  </si>
  <si>
    <t>Wymiar godzin</t>
  </si>
  <si>
    <t>Zajęcia kontak-towe**</t>
  </si>
  <si>
    <t>Samo-kształcenie</t>
  </si>
  <si>
    <t>Łączna liczba godzin</t>
  </si>
  <si>
    <t>ECTS</t>
  </si>
  <si>
    <t>SEMESTRY</t>
  </si>
  <si>
    <t>Forma zaliczenia</t>
  </si>
  <si>
    <t>W</t>
  </si>
  <si>
    <t>Ćw</t>
  </si>
  <si>
    <t>Og.</t>
  </si>
  <si>
    <t>Pw</t>
  </si>
  <si>
    <t>E</t>
  </si>
  <si>
    <t>I.</t>
  </si>
  <si>
    <t>PRZEDMIOTY KSZTAŁCENIA OGÓLNEGO</t>
  </si>
  <si>
    <t>1.</t>
  </si>
  <si>
    <t>Język angielski</t>
  </si>
  <si>
    <t>E4</t>
  </si>
  <si>
    <t>2.</t>
  </si>
  <si>
    <t>Technologia informacyjna</t>
  </si>
  <si>
    <t>Z1</t>
  </si>
  <si>
    <t>3.</t>
  </si>
  <si>
    <t>Pierwsza pomoc przedmedyczna</t>
  </si>
  <si>
    <t>Z5</t>
  </si>
  <si>
    <t>4.</t>
  </si>
  <si>
    <t>Pozyskiwanie i zarządzanie informacją, bazy danych naukowych</t>
  </si>
  <si>
    <t>5.</t>
  </si>
  <si>
    <t>Filozofia / Etyka*</t>
  </si>
  <si>
    <t>E3</t>
  </si>
  <si>
    <t>6.</t>
  </si>
  <si>
    <t>Wychowanie fizyczne</t>
  </si>
  <si>
    <t>Z1-4</t>
  </si>
  <si>
    <t>Razem (poz. 1-6)</t>
  </si>
  <si>
    <t>II.</t>
  </si>
  <si>
    <t>PRZEDMIOTY PODSTAWOWE</t>
  </si>
  <si>
    <t>7.</t>
  </si>
  <si>
    <t>Anatomia i fizjologia człowieka</t>
  </si>
  <si>
    <t>E2</t>
  </si>
  <si>
    <t>8.</t>
  </si>
  <si>
    <t>Patofizjologia i problemy zdrowotne</t>
  </si>
  <si>
    <t>Z2</t>
  </si>
  <si>
    <t>9.</t>
  </si>
  <si>
    <t>Biomedyczne podstawy rozwoju człowieka</t>
  </si>
  <si>
    <t>10.</t>
  </si>
  <si>
    <t>Kinezjologia</t>
  </si>
  <si>
    <t>11.</t>
  </si>
  <si>
    <t>Psychologia ogólna i rozwojowa</t>
  </si>
  <si>
    <t>12.</t>
  </si>
  <si>
    <t>Psychologia społeczna i psychologia kliniczna</t>
  </si>
  <si>
    <t>13.</t>
  </si>
  <si>
    <t>Pedagogika ogólna i andragogika</t>
  </si>
  <si>
    <t>14.</t>
  </si>
  <si>
    <t>Pedagogika specjalna</t>
  </si>
  <si>
    <t>15.</t>
  </si>
  <si>
    <t>Psychiatria i psychoterapia</t>
  </si>
  <si>
    <t>16.</t>
  </si>
  <si>
    <t>Etyka zawodowa i komunikacja interpersonalna</t>
  </si>
  <si>
    <t>17.</t>
  </si>
  <si>
    <t>Socjologia z antropologią kultury</t>
  </si>
  <si>
    <t>E1</t>
  </si>
  <si>
    <t>18.</t>
  </si>
  <si>
    <t>Zdrowie publiczne i epidemiologia</t>
  </si>
  <si>
    <t>19.</t>
  </si>
  <si>
    <t>Promocja zdrowia</t>
  </si>
  <si>
    <t>Z3</t>
  </si>
  <si>
    <t>20.</t>
  </si>
  <si>
    <t>Systemy ochrony zdrowia i opieki społecznej</t>
  </si>
  <si>
    <t>21.</t>
  </si>
  <si>
    <t>Ekonomiczne podstawy działalności zawodowej</t>
  </si>
  <si>
    <t>22.</t>
  </si>
  <si>
    <t>Rehabilitacja zawodowa i społeczna</t>
  </si>
  <si>
    <t>Razem (poz. 7-22)</t>
  </si>
  <si>
    <t>III.</t>
  </si>
  <si>
    <t>ZASADNICZE PRZEDMIOTY KIERUNKOWE</t>
  </si>
  <si>
    <t>23.</t>
  </si>
  <si>
    <t>Zasady, teorie i modele terapii zajęciowej</t>
  </si>
  <si>
    <t>24.</t>
  </si>
  <si>
    <t>Proces terapii zajęciowej</t>
  </si>
  <si>
    <t>25.</t>
  </si>
  <si>
    <t>Evidence Based Practice w terapii zajęciowej</t>
  </si>
  <si>
    <t>26.</t>
  </si>
  <si>
    <t>Terapia zajęciowa osób z niepełnosprawnością fizyczną</t>
  </si>
  <si>
    <t>27.</t>
  </si>
  <si>
    <t>Terapia zajęciowa osób z niepełnosprawnością intelektualną i z trudnościami w uczeniu się</t>
  </si>
  <si>
    <t>28.</t>
  </si>
  <si>
    <t>Terapia zajęciowa dzieci i młodzieży</t>
  </si>
  <si>
    <t>Z4</t>
  </si>
  <si>
    <t>29.</t>
  </si>
  <si>
    <t>Terapia zajęciowa osób starszych</t>
  </si>
  <si>
    <t>30.</t>
  </si>
  <si>
    <t>Terapia zajęciowa osób z zaburzeniami psychicznymi</t>
  </si>
  <si>
    <t>31.</t>
  </si>
  <si>
    <t>Terapia zajęciowa osób zagrożonych wykluczeniem społecznym</t>
  </si>
  <si>
    <t>32.</t>
  </si>
  <si>
    <t>Terapia zajęciowa w środowisku domowym i w środowisku pracy</t>
  </si>
  <si>
    <t>Z4,Z5</t>
  </si>
  <si>
    <t>Razem (poz. 23-32)</t>
  </si>
  <si>
    <t>IV.</t>
  </si>
  <si>
    <t>ROZSZERZAJĄCE PRZEDMIOTY KIERUNKOWE</t>
  </si>
  <si>
    <t>33.</t>
  </si>
  <si>
    <t>Sport osób z niepełnosprawnością / Turystyka i rekreacja osób z niepełnosprawnością*</t>
  </si>
  <si>
    <t>34.</t>
  </si>
  <si>
    <t>Terapie rozwijające/ Gry i zabawy terapeutyczne*</t>
  </si>
  <si>
    <t>35.</t>
  </si>
  <si>
    <t>Terapia ręki / Terapia plastyczna*</t>
  </si>
  <si>
    <t>36.</t>
  </si>
  <si>
    <t>Protetyka i ortotyka / Wyroby medyczne*</t>
  </si>
  <si>
    <t>37.</t>
  </si>
  <si>
    <t>Choreoterapia / Muzykoterapia*</t>
  </si>
  <si>
    <t>38.</t>
  </si>
  <si>
    <t>Komunikacja alternatywna i wspomagająca / Język migowy*</t>
  </si>
  <si>
    <t>39.</t>
  </si>
  <si>
    <t>Terapia mowy dzieci / Terapia mowy dorosłych*</t>
  </si>
  <si>
    <t>40.</t>
  </si>
  <si>
    <t>Korekcja i kompensacja defektów ciała / Proces pielęgnacji *</t>
  </si>
  <si>
    <t>41.</t>
  </si>
  <si>
    <t>Elementy kinezyterapii / Elementy fizykoterapii i masażu *</t>
  </si>
  <si>
    <t>42.</t>
  </si>
  <si>
    <t>Hipoterapia / Dogoterapia*</t>
  </si>
  <si>
    <t>43.</t>
  </si>
  <si>
    <t>Świadomość ciała / Joga*</t>
  </si>
  <si>
    <t>44.</t>
  </si>
  <si>
    <t>Diagnoza funkcjonalna indywidualna / Diagnostyka funkcjonalna rodzinna i środowiskowa *</t>
  </si>
  <si>
    <t>45.</t>
  </si>
  <si>
    <t>Nowoczesne technologie w terapii zajęciowej*</t>
  </si>
  <si>
    <t>Razem (poz. 33-45)</t>
  </si>
  <si>
    <t>V.</t>
  </si>
  <si>
    <t xml:space="preserve"> PORTFOLIO </t>
  </si>
  <si>
    <t>46.</t>
  </si>
  <si>
    <t>Portfolio. Rozwój kompetencji generycznych i zawodowych</t>
  </si>
  <si>
    <t>Z1-5</t>
  </si>
  <si>
    <t>Razem (poz. 46)</t>
  </si>
  <si>
    <t>VI.</t>
  </si>
  <si>
    <t>PRAKTYK ZAWODOWYCH</t>
  </si>
  <si>
    <t>47.</t>
  </si>
  <si>
    <t>Wprowadzenie do praktyk zawodowych</t>
  </si>
  <si>
    <t>48.</t>
  </si>
  <si>
    <t>Praktyka wdrożeniowa</t>
  </si>
  <si>
    <t>49.</t>
  </si>
  <si>
    <t>Praktyka kierunkowa wprowadzająca - terapia zajęciowa w opiece środowiskowej</t>
  </si>
  <si>
    <t>Z2,3</t>
  </si>
  <si>
    <t>50.</t>
  </si>
  <si>
    <t>Praktyka kierunkowa wprowadzająca - terapia zajęciowa w opiece zdrowotnej</t>
  </si>
  <si>
    <t>Z4,5</t>
  </si>
  <si>
    <t>51.</t>
  </si>
  <si>
    <t>Praktyka kierunkowa - terapia zajęciowa w opiece środowiskowej/terapia zajęciowa w opiece zdrowotnej*</t>
  </si>
  <si>
    <t>Z6</t>
  </si>
  <si>
    <t>52.</t>
  </si>
  <si>
    <t>Podsumowanie i zaliczenie praktyk zawodowych</t>
  </si>
  <si>
    <t>E6</t>
  </si>
  <si>
    <t>Razem (poz. 48-53)</t>
  </si>
  <si>
    <t>Łącznie</t>
  </si>
  <si>
    <t>Semestr</t>
  </si>
  <si>
    <t>I</t>
  </si>
  <si>
    <t>II</t>
  </si>
  <si>
    <t>III</t>
  </si>
  <si>
    <t>IV</t>
  </si>
  <si>
    <t>V</t>
  </si>
  <si>
    <t>VI</t>
  </si>
  <si>
    <t>Egzaminy</t>
  </si>
  <si>
    <t>Zaliczenia</t>
  </si>
  <si>
    <t>K - konsultacje - forma zajęć kontaktowych obejmująca pracę studenta pod bezpośrednim kierunkiem nauczyciela akademickiego w ramach dodatkowych zajęć (poza wykładami i ćwiczeniami); obejmująca także egzaminy (o ile są przewidziane w programie studiów)</t>
  </si>
  <si>
    <t>Pw. - praca własna - praca studenta bez bezpośredniego udziału nauczyciela akademickiego, pod jego kierunkiem i według wskazanych w karcie przedmiotu zadań i zakresów tematycznych,</t>
  </si>
  <si>
    <t xml:space="preserve">      służąca osiąganiu - określonych w karcie przedmiotu - efektów kształcenia (samokształcenie kierowane)</t>
  </si>
  <si>
    <t>* moduły podlegające wyborowi przez studenta; w przypadku praktyk, student wybiera miejsce praktyk</t>
  </si>
  <si>
    <t>**suma godzin z udziałem prowadzącego (wykłady, ćwiczenia, egzaminy, konsultacje)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</si>
</sst>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0.0"/>
  </numFmts>
  <fonts count="33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1"/>
      <charset val="238"/>
    </font>
    <font>
      <sz val="10"/>
      <color rgb="FF000000"/>
      <name val="Arial1"/>
      <charset val="238"/>
    </font>
    <font>
      <b/>
      <sz val="10"/>
      <color rgb="FF000000"/>
      <name val="Arial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9"/>
      <color rgb="FF000000"/>
      <name val="Times New Roman1"/>
      <charset val="238"/>
    </font>
    <font>
      <b/>
      <sz val="9"/>
      <color rgb="FF0000FF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color rgb="FF0000FF"/>
      <name val="Arial1"/>
      <charset val="238"/>
    </font>
    <font>
      <b/>
      <sz val="10"/>
      <color rgb="FFFF0000"/>
      <name val="Times New Roman"/>
      <family val="1"/>
      <charset val="238"/>
    </font>
    <font>
      <b/>
      <sz val="9"/>
      <color rgb="FF003366"/>
      <name val="Times New Roman1"/>
      <charset val="238"/>
    </font>
    <font>
      <b/>
      <sz val="9"/>
      <color rgb="FF000000"/>
      <name val="Arial1"/>
      <charset val="238"/>
    </font>
    <font>
      <sz val="10"/>
      <color rgb="FFFFFFFF"/>
      <name val="Arial1"/>
      <charset val="238"/>
    </font>
    <font>
      <b/>
      <sz val="9"/>
      <color rgb="FFFFFFFF"/>
      <name val="Times New Roman"/>
      <family val="1"/>
      <charset val="238"/>
    </font>
    <font>
      <sz val="9"/>
      <color rgb="FFFFFFFF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Times New Roman"/>
      <family val="1"/>
      <charset val="238"/>
    </font>
    <font>
      <sz val="10"/>
      <color rgb="FF000000"/>
      <name val="Times New Roman1"/>
      <charset val="238"/>
    </font>
    <font>
      <b/>
      <sz val="10"/>
      <color rgb="FF000000"/>
      <name val="Times New Roman1"/>
      <charset val="238"/>
    </font>
    <font>
      <b/>
      <sz val="10"/>
      <color rgb="FFFFFFFF"/>
      <name val="Arial1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sz val="10"/>
      <color rgb="FFFFFFFF"/>
      <name val="Times New Roman"/>
      <family val="1"/>
      <charset val="238"/>
    </font>
    <font>
      <sz val="12"/>
      <color rgb="FF0000FF"/>
      <name val="Arial1"/>
      <charset val="238"/>
    </font>
    <font>
      <sz val="12"/>
      <color rgb="FF000000"/>
      <name val="Arial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198">
    <xf numFmtId="0" fontId="0" fillId="0" borderId="0" xfId="0"/>
    <xf numFmtId="49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/>
    <xf numFmtId="164" fontId="1" fillId="0" borderId="0" xfId="1" applyFont="1" applyBorder="1" applyAlignment="1"/>
    <xf numFmtId="164" fontId="2" fillId="2" borderId="0" xfId="1" applyFont="1" applyFill="1" applyBorder="1" applyAlignment="1">
      <alignment horizontal="center"/>
    </xf>
    <xf numFmtId="164" fontId="1" fillId="0" borderId="0" xfId="1"/>
    <xf numFmtId="165" fontId="3" fillId="2" borderId="0" xfId="1" applyNumberFormat="1" applyFont="1" applyFill="1" applyBorder="1" applyAlignment="1"/>
    <xf numFmtId="49" fontId="2" fillId="2" borderId="0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/>
    <xf numFmtId="164" fontId="3" fillId="2" borderId="0" xfId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65" fontId="4" fillId="2" borderId="0" xfId="1" applyNumberFormat="1" applyFont="1" applyFill="1" applyBorder="1" applyAlignment="1"/>
    <xf numFmtId="164" fontId="3" fillId="0" borderId="0" xfId="1" applyFont="1" applyBorder="1" applyAlignment="1">
      <alignment horizontal="center"/>
    </xf>
    <xf numFmtId="164" fontId="1" fillId="2" borderId="0" xfId="1" applyFont="1" applyFill="1" applyBorder="1" applyAlignment="1">
      <alignment horizontal="center" vertical="center"/>
    </xf>
    <xf numFmtId="164" fontId="1" fillId="2" borderId="0" xfId="1" applyFont="1" applyFill="1" applyBorder="1" applyAlignment="1">
      <alignment horizontal="center" wrapText="1"/>
    </xf>
    <xf numFmtId="164" fontId="1" fillId="2" borderId="0" xfId="1" applyFont="1" applyFill="1" applyBorder="1" applyAlignment="1">
      <alignment horizontal="center"/>
    </xf>
    <xf numFmtId="164" fontId="5" fillId="2" borderId="0" xfId="1" applyFont="1" applyFill="1" applyBorder="1" applyAlignment="1"/>
    <xf numFmtId="164" fontId="6" fillId="2" borderId="0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left" vertical="center" wrapText="1"/>
    </xf>
    <xf numFmtId="164" fontId="10" fillId="2" borderId="0" xfId="1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wrapText="1"/>
    </xf>
    <xf numFmtId="49" fontId="8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/>
    </xf>
    <xf numFmtId="164" fontId="8" fillId="2" borderId="3" xfId="1" applyFont="1" applyFill="1" applyBorder="1" applyAlignment="1">
      <alignment horizontal="center"/>
    </xf>
    <xf numFmtId="49" fontId="8" fillId="2" borderId="4" xfId="1" applyNumberFormat="1" applyFont="1" applyFill="1" applyBorder="1" applyAlignment="1">
      <alignment horizontal="center"/>
    </xf>
    <xf numFmtId="49" fontId="8" fillId="2" borderId="5" xfId="1" applyNumberFormat="1" applyFont="1" applyFill="1" applyBorder="1" applyAlignment="1">
      <alignment horizontal="center"/>
    </xf>
    <xf numFmtId="49" fontId="12" fillId="2" borderId="5" xfId="1" applyNumberFormat="1" applyFont="1" applyFill="1" applyBorder="1" applyAlignment="1">
      <alignment horizontal="center"/>
    </xf>
    <xf numFmtId="49" fontId="13" fillId="2" borderId="6" xfId="1" applyNumberFormat="1" applyFont="1" applyFill="1" applyBorder="1" applyAlignment="1">
      <alignment horizontal="center"/>
    </xf>
    <xf numFmtId="49" fontId="8" fillId="2" borderId="6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 vertical="center"/>
    </xf>
    <xf numFmtId="49" fontId="8" fillId="3" borderId="1" xfId="1" applyNumberFormat="1" applyFont="1" applyFill="1" applyBorder="1" applyAlignment="1">
      <alignment horizontal="left" wrapText="1"/>
    </xf>
    <xf numFmtId="164" fontId="8" fillId="3" borderId="1" xfId="1" applyFont="1" applyFill="1" applyBorder="1" applyAlignment="1">
      <alignment horizontal="left"/>
    </xf>
    <xf numFmtId="164" fontId="8" fillId="3" borderId="7" xfId="1" applyFont="1" applyFill="1" applyBorder="1" applyAlignment="1">
      <alignment horizontal="left"/>
    </xf>
    <xf numFmtId="164" fontId="8" fillId="3" borderId="3" xfId="1" applyFont="1" applyFill="1" applyBorder="1" applyAlignment="1">
      <alignment horizontal="left"/>
    </xf>
    <xf numFmtId="164" fontId="10" fillId="3" borderId="1" xfId="1" applyFont="1" applyFill="1" applyBorder="1" applyAlignment="1">
      <alignment horizontal="left"/>
    </xf>
    <xf numFmtId="49" fontId="10" fillId="2" borderId="5" xfId="1" applyNumberFormat="1" applyFont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left" wrapText="1"/>
    </xf>
    <xf numFmtId="164" fontId="8" fillId="2" borderId="5" xfId="1" applyFont="1" applyFill="1" applyBorder="1" applyAlignment="1">
      <alignment horizontal="center"/>
    </xf>
    <xf numFmtId="164" fontId="7" fillId="2" borderId="5" xfId="1" applyFont="1" applyFill="1" applyBorder="1" applyAlignment="1">
      <alignment horizontal="center"/>
    </xf>
    <xf numFmtId="164" fontId="14" fillId="2" borderId="4" xfId="1" applyFont="1" applyFill="1" applyBorder="1" applyAlignment="1">
      <alignment horizontal="center"/>
    </xf>
    <xf numFmtId="164" fontId="8" fillId="2" borderId="4" xfId="1" applyFont="1" applyFill="1" applyBorder="1" applyAlignment="1">
      <alignment horizontal="center"/>
    </xf>
    <xf numFmtId="164" fontId="13" fillId="2" borderId="6" xfId="1" applyFont="1" applyFill="1" applyBorder="1" applyAlignment="1">
      <alignment horizontal="center"/>
    </xf>
    <xf numFmtId="164" fontId="8" fillId="2" borderId="6" xfId="1" applyFont="1" applyFill="1" applyBorder="1" applyAlignment="1">
      <alignment horizontal="center"/>
    </xf>
    <xf numFmtId="49" fontId="10" fillId="2" borderId="5" xfId="1" applyNumberFormat="1" applyFont="1" applyFill="1" applyBorder="1" applyAlignment="1">
      <alignment horizontal="left"/>
    </xf>
    <xf numFmtId="49" fontId="10" fillId="2" borderId="1" xfId="1" applyNumberFormat="1" applyFont="1" applyFill="1" applyBorder="1" applyAlignment="1">
      <alignment wrapText="1"/>
    </xf>
    <xf numFmtId="164" fontId="8" fillId="2" borderId="1" xfId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center"/>
    </xf>
    <xf numFmtId="164" fontId="14" fillId="2" borderId="7" xfId="1" applyFont="1" applyFill="1" applyBorder="1" applyAlignment="1">
      <alignment horizontal="center"/>
    </xf>
    <xf numFmtId="164" fontId="8" fillId="2" borderId="7" xfId="1" applyFont="1" applyFill="1" applyBorder="1" applyAlignment="1">
      <alignment horizontal="center"/>
    </xf>
    <xf numFmtId="164" fontId="13" fillId="2" borderId="3" xfId="1" applyFont="1" applyFill="1" applyBorder="1" applyAlignment="1">
      <alignment horizontal="center"/>
    </xf>
    <xf numFmtId="164" fontId="8" fillId="2" borderId="3" xfId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left"/>
    </xf>
    <xf numFmtId="164" fontId="8" fillId="2" borderId="7" xfId="1" applyFont="1" applyFill="1" applyBorder="1" applyAlignment="1">
      <alignment vertical="center"/>
    </xf>
    <xf numFmtId="164" fontId="14" fillId="0" borderId="7" xfId="1" applyFont="1" applyFill="1" applyBorder="1" applyAlignment="1">
      <alignment horizontal="center"/>
    </xf>
    <xf numFmtId="164" fontId="8" fillId="2" borderId="8" xfId="1" applyFont="1" applyFill="1" applyBorder="1" applyAlignment="1">
      <alignment horizontal="center"/>
    </xf>
    <xf numFmtId="164" fontId="14" fillId="2" borderId="9" xfId="1" applyFont="1" applyFill="1" applyBorder="1" applyAlignment="1">
      <alignment horizontal="center"/>
    </xf>
    <xf numFmtId="164" fontId="8" fillId="2" borderId="9" xfId="1" applyFont="1" applyFill="1" applyBorder="1" applyAlignment="1">
      <alignment horizontal="center"/>
    </xf>
    <xf numFmtId="164" fontId="13" fillId="2" borderId="10" xfId="1" applyFont="1" applyFill="1" applyBorder="1" applyAlignment="1">
      <alignment horizontal="center"/>
    </xf>
    <xf numFmtId="164" fontId="8" fillId="2" borderId="10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left" wrapText="1"/>
    </xf>
    <xf numFmtId="164" fontId="8" fillId="2" borderId="11" xfId="1" applyFont="1" applyFill="1" applyBorder="1" applyAlignment="1">
      <alignment vertical="center"/>
    </xf>
    <xf numFmtId="164" fontId="8" fillId="2" borderId="12" xfId="1" applyFont="1" applyFill="1" applyBorder="1" applyAlignment="1">
      <alignment horizontal="center"/>
    </xf>
    <xf numFmtId="164" fontId="8" fillId="2" borderId="13" xfId="1" applyFont="1" applyFill="1" applyBorder="1" applyAlignment="1">
      <alignment horizontal="center"/>
    </xf>
    <xf numFmtId="164" fontId="8" fillId="2" borderId="11" xfId="1" applyFont="1" applyFill="1" applyBorder="1" applyAlignment="1">
      <alignment horizontal="center"/>
    </xf>
    <xf numFmtId="49" fontId="10" fillId="2" borderId="12" xfId="1" applyNumberFormat="1" applyFont="1" applyFill="1" applyBorder="1" applyAlignment="1">
      <alignment horizontal="left"/>
    </xf>
    <xf numFmtId="164" fontId="10" fillId="3" borderId="1" xfId="1" applyFont="1" applyFill="1" applyBorder="1" applyAlignment="1">
      <alignment horizontal="center" vertical="center"/>
    </xf>
    <xf numFmtId="49" fontId="10" fillId="3" borderId="7" xfId="1" applyNumberFormat="1" applyFont="1" applyFill="1" applyBorder="1" applyAlignment="1">
      <alignment horizontal="left" wrapText="1"/>
    </xf>
    <xf numFmtId="164" fontId="8" fillId="3" borderId="1" xfId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/>
    </xf>
    <xf numFmtId="164" fontId="14" fillId="3" borderId="7" xfId="1" applyFont="1" applyFill="1" applyBorder="1" applyAlignment="1">
      <alignment horizontal="center"/>
    </xf>
    <xf numFmtId="164" fontId="8" fillId="3" borderId="3" xfId="1" applyFont="1" applyFill="1" applyBorder="1" applyAlignment="1">
      <alignment horizontal="center"/>
    </xf>
    <xf numFmtId="164" fontId="8" fillId="3" borderId="5" xfId="1" applyFont="1" applyFill="1" applyBorder="1" applyAlignment="1">
      <alignment horizontal="center"/>
    </xf>
    <xf numFmtId="0" fontId="7" fillId="4" borderId="1" xfId="1" applyNumberFormat="1" applyFont="1" applyFill="1" applyBorder="1" applyAlignment="1">
      <alignment horizontal="center"/>
    </xf>
    <xf numFmtId="164" fontId="8" fillId="4" borderId="5" xfId="1" applyFont="1" applyFill="1" applyBorder="1" applyAlignment="1">
      <alignment horizontal="center"/>
    </xf>
    <xf numFmtId="164" fontId="8" fillId="3" borderId="4" xfId="1" applyFont="1" applyFill="1" applyBorder="1" applyAlignment="1">
      <alignment horizontal="left"/>
    </xf>
    <xf numFmtId="164" fontId="8" fillId="3" borderId="5" xfId="1" applyFont="1" applyFill="1" applyBorder="1" applyAlignment="1">
      <alignment horizontal="left"/>
    </xf>
    <xf numFmtId="164" fontId="8" fillId="3" borderId="6" xfId="1" applyFont="1" applyFill="1" applyBorder="1" applyAlignment="1">
      <alignment horizontal="left"/>
    </xf>
    <xf numFmtId="164" fontId="8" fillId="3" borderId="11" xfId="1" applyFont="1" applyFill="1" applyBorder="1" applyAlignment="1">
      <alignment horizontal="left"/>
    </xf>
    <xf numFmtId="164" fontId="8" fillId="3" borderId="12" xfId="1" applyFont="1" applyFill="1" applyBorder="1" applyAlignment="1">
      <alignment horizontal="left"/>
    </xf>
    <xf numFmtId="164" fontId="8" fillId="3" borderId="13" xfId="1" applyFont="1" applyFill="1" applyBorder="1" applyAlignment="1">
      <alignment horizontal="left"/>
    </xf>
    <xf numFmtId="164" fontId="10" fillId="3" borderId="5" xfId="1" applyFont="1" applyFill="1" applyBorder="1" applyAlignment="1">
      <alignment horizontal="left"/>
    </xf>
    <xf numFmtId="49" fontId="10" fillId="2" borderId="12" xfId="1" applyNumberFormat="1" applyFont="1" applyFill="1" applyBorder="1" applyAlignment="1">
      <alignment wrapText="1"/>
    </xf>
    <xf numFmtId="164" fontId="14" fillId="2" borderId="11" xfId="1" applyFont="1" applyFill="1" applyBorder="1" applyAlignment="1">
      <alignment horizontal="center"/>
    </xf>
    <xf numFmtId="164" fontId="13" fillId="2" borderId="13" xfId="1" applyFont="1" applyFill="1" applyBorder="1" applyAlignment="1">
      <alignment horizontal="center"/>
    </xf>
    <xf numFmtId="164" fontId="8" fillId="2" borderId="11" xfId="1" applyFont="1" applyFill="1" applyBorder="1" applyAlignment="1">
      <alignment horizontal="center" vertical="center"/>
    </xf>
    <xf numFmtId="164" fontId="8" fillId="2" borderId="12" xfId="1" applyFont="1" applyFill="1" applyBorder="1" applyAlignment="1">
      <alignment horizontal="center" vertical="center"/>
    </xf>
    <xf numFmtId="164" fontId="13" fillId="2" borderId="13" xfId="1" applyFont="1" applyFill="1" applyBorder="1" applyAlignment="1">
      <alignment horizontal="center" vertical="center"/>
    </xf>
    <xf numFmtId="164" fontId="13" fillId="2" borderId="1" xfId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left" wrapText="1"/>
    </xf>
    <xf numFmtId="164" fontId="8" fillId="2" borderId="0" xfId="1" applyFont="1" applyFill="1" applyBorder="1" applyAlignment="1">
      <alignment horizontal="center"/>
    </xf>
    <xf numFmtId="164" fontId="8" fillId="2" borderId="7" xfId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13" fillId="2" borderId="3" xfId="1" applyFont="1" applyFill="1" applyBorder="1" applyAlignment="1">
      <alignment horizontal="center" vertical="center"/>
    </xf>
    <xf numFmtId="164" fontId="8" fillId="2" borderId="14" xfId="1" applyFont="1" applyFill="1" applyBorder="1" applyAlignment="1">
      <alignment horizontal="center"/>
    </xf>
    <xf numFmtId="164" fontId="6" fillId="2" borderId="7" xfId="1" applyFont="1" applyFill="1" applyBorder="1" applyAlignment="1"/>
    <xf numFmtId="164" fontId="6" fillId="2" borderId="1" xfId="1" applyFont="1" applyFill="1" applyBorder="1" applyAlignment="1"/>
    <xf numFmtId="164" fontId="15" fillId="2" borderId="3" xfId="1" applyFont="1" applyFill="1" applyBorder="1" applyAlignment="1"/>
    <xf numFmtId="164" fontId="10" fillId="0" borderId="14" xfId="1" applyFont="1" applyFill="1" applyBorder="1" applyAlignment="1"/>
    <xf numFmtId="164" fontId="8" fillId="2" borderId="3" xfId="1" applyFont="1" applyFill="1" applyBorder="1" applyAlignment="1">
      <alignment horizontal="center" vertical="center"/>
    </xf>
    <xf numFmtId="164" fontId="10" fillId="0" borderId="14" xfId="1" applyFont="1" applyBorder="1" applyAlignment="1"/>
    <xf numFmtId="164" fontId="13" fillId="2" borderId="8" xfId="1" applyFont="1" applyFill="1" applyBorder="1" applyAlignment="1">
      <alignment horizontal="center"/>
    </xf>
    <xf numFmtId="49" fontId="10" fillId="2" borderId="14" xfId="1" applyNumberFormat="1" applyFont="1" applyFill="1" applyBorder="1" applyAlignment="1">
      <alignment wrapText="1"/>
    </xf>
    <xf numFmtId="164" fontId="8" fillId="2" borderId="2" xfId="1" applyFont="1" applyFill="1" applyBorder="1" applyAlignment="1">
      <alignment horizontal="center"/>
    </xf>
    <xf numFmtId="49" fontId="10" fillId="2" borderId="8" xfId="1" applyNumberFormat="1" applyFont="1" applyFill="1" applyBorder="1" applyAlignment="1">
      <alignment horizontal="left"/>
    </xf>
    <xf numFmtId="164" fontId="8" fillId="2" borderId="9" xfId="1" applyFont="1" applyFill="1" applyBorder="1" applyAlignment="1">
      <alignment horizontal="center" vertical="center" wrapText="1"/>
    </xf>
    <xf numFmtId="164" fontId="10" fillId="3" borderId="8" xfId="1" applyFont="1" applyFill="1" applyBorder="1" applyAlignment="1">
      <alignment horizontal="center" vertical="center"/>
    </xf>
    <xf numFmtId="49" fontId="10" fillId="3" borderId="8" xfId="1" applyNumberFormat="1" applyFont="1" applyFill="1" applyBorder="1" applyAlignment="1">
      <alignment horizontal="left" wrapText="1"/>
    </xf>
    <xf numFmtId="164" fontId="8" fillId="3" borderId="8" xfId="1" applyFont="1" applyFill="1" applyBorder="1" applyAlignment="1">
      <alignment horizontal="center"/>
    </xf>
    <xf numFmtId="164" fontId="16" fillId="3" borderId="9" xfId="1" applyFont="1" applyFill="1" applyBorder="1" applyAlignment="1">
      <alignment horizontal="center"/>
    </xf>
    <xf numFmtId="164" fontId="8" fillId="3" borderId="10" xfId="1" applyFont="1" applyFill="1" applyBorder="1" applyAlignment="1">
      <alignment horizontal="center"/>
    </xf>
    <xf numFmtId="164" fontId="10" fillId="3" borderId="8" xfId="1" applyFont="1" applyFill="1" applyBorder="1" applyAlignment="1">
      <alignment horizontal="left"/>
    </xf>
    <xf numFmtId="164" fontId="6" fillId="3" borderId="1" xfId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164" fontId="8" fillId="2" borderId="5" xfId="1" applyFont="1" applyFill="1" applyBorder="1" applyAlignment="1">
      <alignment horizontal="center" vertical="center"/>
    </xf>
    <xf numFmtId="164" fontId="13" fillId="2" borderId="6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wrapText="1"/>
    </xf>
    <xf numFmtId="164" fontId="10" fillId="0" borderId="14" xfId="1" applyFont="1" applyBorder="1" applyAlignment="1">
      <alignment wrapText="1"/>
    </xf>
    <xf numFmtId="49" fontId="10" fillId="3" borderId="1" xfId="1" applyNumberFormat="1" applyFont="1" applyFill="1" applyBorder="1" applyAlignment="1">
      <alignment horizontal="left" wrapText="1"/>
    </xf>
    <xf numFmtId="164" fontId="16" fillId="3" borderId="7" xfId="1" applyFont="1" applyFill="1" applyBorder="1" applyAlignment="1">
      <alignment horizontal="center"/>
    </xf>
    <xf numFmtId="164" fontId="8" fillId="3" borderId="7" xfId="1" applyFont="1" applyFill="1" applyBorder="1" applyAlignment="1">
      <alignment horizontal="center"/>
    </xf>
    <xf numFmtId="164" fontId="13" fillId="3" borderId="3" xfId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wrapText="1"/>
    </xf>
    <xf numFmtId="164" fontId="17" fillId="2" borderId="3" xfId="1" applyFont="1" applyFill="1" applyBorder="1" applyAlignment="1">
      <alignment horizontal="center"/>
    </xf>
    <xf numFmtId="164" fontId="10" fillId="0" borderId="0" xfId="1" applyFont="1" applyFill="1" applyAlignment="1"/>
    <xf numFmtId="164" fontId="18" fillId="2" borderId="1" xfId="1" applyFont="1" applyFill="1" applyBorder="1" applyAlignment="1"/>
    <xf numFmtId="164" fontId="18" fillId="2" borderId="3" xfId="1" applyFont="1" applyFill="1" applyBorder="1" applyAlignment="1"/>
    <xf numFmtId="164" fontId="18" fillId="2" borderId="8" xfId="1" applyFont="1" applyFill="1" applyBorder="1" applyAlignment="1"/>
    <xf numFmtId="164" fontId="18" fillId="2" borderId="10" xfId="1" applyFont="1" applyFill="1" applyBorder="1" applyAlignment="1"/>
    <xf numFmtId="49" fontId="10" fillId="0" borderId="4" xfId="1" applyNumberFormat="1" applyFont="1" applyFill="1" applyBorder="1" applyAlignment="1">
      <alignment wrapText="1"/>
    </xf>
    <xf numFmtId="164" fontId="8" fillId="2" borderId="15" xfId="1" applyFont="1" applyFill="1" applyBorder="1" applyAlignment="1">
      <alignment horizontal="center"/>
    </xf>
    <xf numFmtId="164" fontId="18" fillId="2" borderId="12" xfId="1" applyFont="1" applyFill="1" applyBorder="1" applyAlignment="1"/>
    <xf numFmtId="164" fontId="13" fillId="2" borderId="12" xfId="1" applyFont="1" applyFill="1" applyBorder="1" applyAlignment="1">
      <alignment horizontal="center"/>
    </xf>
    <xf numFmtId="164" fontId="13" fillId="3" borderId="1" xfId="1" applyFont="1" applyFill="1" applyBorder="1" applyAlignment="1">
      <alignment horizontal="center"/>
    </xf>
    <xf numFmtId="49" fontId="8" fillId="3" borderId="7" xfId="1" applyNumberFormat="1" applyFont="1" applyFill="1" applyBorder="1" applyAlignment="1">
      <alignment horizontal="left" wrapText="1"/>
    </xf>
    <xf numFmtId="164" fontId="8" fillId="3" borderId="4" xfId="1" applyFont="1" applyFill="1" applyBorder="1" applyAlignment="1">
      <alignment horizontal="center"/>
    </xf>
    <xf numFmtId="164" fontId="14" fillId="3" borderId="4" xfId="1" applyFont="1" applyFill="1" applyBorder="1" applyAlignment="1">
      <alignment horizontal="center"/>
    </xf>
    <xf numFmtId="164" fontId="13" fillId="3" borderId="6" xfId="1" applyFont="1" applyFill="1" applyBorder="1" applyAlignment="1">
      <alignment horizontal="center"/>
    </xf>
    <xf numFmtId="164" fontId="8" fillId="3" borderId="6" xfId="1" applyFont="1" applyFill="1" applyBorder="1" applyAlignment="1">
      <alignment horizontal="center"/>
    </xf>
    <xf numFmtId="164" fontId="14" fillId="3" borderId="4" xfId="1" applyFont="1" applyFill="1" applyBorder="1" applyAlignment="1">
      <alignment horizontal="left"/>
    </xf>
    <xf numFmtId="164" fontId="13" fillId="3" borderId="6" xfId="1" applyFont="1" applyFill="1" applyBorder="1" applyAlignment="1">
      <alignment horizontal="left"/>
    </xf>
    <xf numFmtId="49" fontId="10" fillId="2" borderId="5" xfId="1" applyNumberFormat="1" applyFont="1" applyFill="1" applyBorder="1" applyAlignment="1">
      <alignment wrapText="1"/>
    </xf>
    <xf numFmtId="164" fontId="14" fillId="2" borderId="1" xfId="1" applyFont="1" applyFill="1" applyBorder="1" applyAlignment="1">
      <alignment horizontal="center"/>
    </xf>
    <xf numFmtId="49" fontId="10" fillId="3" borderId="1" xfId="1" applyNumberFormat="1" applyFont="1" applyFill="1" applyBorder="1" applyAlignment="1">
      <alignment wrapText="1"/>
    </xf>
    <xf numFmtId="164" fontId="14" fillId="3" borderId="9" xfId="1" applyFont="1" applyFill="1" applyBorder="1" applyAlignment="1">
      <alignment horizontal="center"/>
    </xf>
    <xf numFmtId="164" fontId="8" fillId="3" borderId="9" xfId="1" applyFont="1" applyFill="1" applyBorder="1" applyAlignment="1">
      <alignment horizontal="center"/>
    </xf>
    <xf numFmtId="164" fontId="13" fillId="3" borderId="10" xfId="1" applyFont="1" applyFill="1" applyBorder="1" applyAlignment="1">
      <alignment horizontal="center"/>
    </xf>
    <xf numFmtId="49" fontId="10" fillId="3" borderId="1" xfId="1" applyNumberFormat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wrapText="1"/>
    </xf>
    <xf numFmtId="164" fontId="19" fillId="2" borderId="0" xfId="1" applyFont="1" applyFill="1" applyBorder="1" applyAlignment="1">
      <alignment horizontal="center" vertical="center"/>
    </xf>
    <xf numFmtId="164" fontId="20" fillId="2" borderId="0" xfId="1" applyFont="1" applyFill="1" applyBorder="1" applyAlignment="1">
      <alignment wrapText="1"/>
    </xf>
    <xf numFmtId="164" fontId="20" fillId="2" borderId="0" xfId="1" applyFont="1" applyFill="1" applyBorder="1" applyAlignment="1">
      <alignment horizontal="center" vertical="top"/>
    </xf>
    <xf numFmtId="164" fontId="20" fillId="4" borderId="0" xfId="1" applyFont="1" applyFill="1" applyBorder="1" applyAlignment="1">
      <alignment horizontal="center"/>
    </xf>
    <xf numFmtId="164" fontId="20" fillId="2" borderId="0" xfId="1" applyFont="1" applyFill="1" applyBorder="1" applyAlignment="1">
      <alignment horizontal="center"/>
    </xf>
    <xf numFmtId="164" fontId="20" fillId="2" borderId="0" xfId="1" applyFont="1" applyFill="1" applyBorder="1" applyAlignment="1"/>
    <xf numFmtId="164" fontId="21" fillId="2" borderId="0" xfId="1" applyFont="1" applyFill="1" applyBorder="1" applyAlignment="1">
      <alignment horizontal="left" vertical="top"/>
    </xf>
    <xf numFmtId="164" fontId="5" fillId="2" borderId="0" xfId="1" applyFont="1" applyFill="1" applyBorder="1" applyAlignment="1">
      <alignment horizontal="center" vertical="center"/>
    </xf>
    <xf numFmtId="164" fontId="22" fillId="2" borderId="0" xfId="1" applyFont="1" applyFill="1" applyBorder="1" applyAlignment="1">
      <alignment wrapText="1"/>
    </xf>
    <xf numFmtId="164" fontId="20" fillId="2" borderId="0" xfId="1" applyFont="1" applyFill="1" applyBorder="1" applyAlignment="1">
      <alignment horizontal="center" vertical="top"/>
    </xf>
    <xf numFmtId="164" fontId="23" fillId="2" borderId="0" xfId="1" applyFont="1" applyFill="1" applyBorder="1" applyAlignment="1">
      <alignment horizontal="center"/>
    </xf>
    <xf numFmtId="164" fontId="8" fillId="2" borderId="0" xfId="1" applyFont="1" applyFill="1" applyBorder="1" applyAlignment="1">
      <alignment horizontal="center" vertical="top"/>
    </xf>
    <xf numFmtId="49" fontId="8" fillId="2" borderId="1" xfId="1" applyNumberFormat="1" applyFont="1" applyFill="1" applyBorder="1" applyAlignment="1">
      <alignment horizontal="center"/>
    </xf>
    <xf numFmtId="49" fontId="22" fillId="2" borderId="1" xfId="1" applyNumberFormat="1" applyFont="1" applyFill="1" applyBorder="1" applyAlignment="1">
      <alignment horizontal="center"/>
    </xf>
    <xf numFmtId="49" fontId="24" fillId="2" borderId="1" xfId="1" applyNumberFormat="1" applyFont="1" applyFill="1" applyBorder="1" applyAlignment="1">
      <alignment horizontal="left" vertical="top"/>
    </xf>
    <xf numFmtId="164" fontId="25" fillId="2" borderId="0" xfId="1" applyFont="1" applyFill="1" applyBorder="1" applyAlignment="1">
      <alignment wrapText="1"/>
    </xf>
    <xf numFmtId="164" fontId="26" fillId="2" borderId="0" xfId="1" applyFont="1" applyFill="1" applyBorder="1" applyAlignment="1">
      <alignment vertical="top"/>
    </xf>
    <xf numFmtId="164" fontId="22" fillId="2" borderId="0" xfId="1" applyFont="1" applyFill="1" applyBorder="1" applyAlignment="1">
      <alignment vertical="top"/>
    </xf>
    <xf numFmtId="49" fontId="25" fillId="2" borderId="1" xfId="1" applyNumberFormat="1" applyFont="1" applyFill="1" applyBorder="1" applyAlignment="1">
      <alignment horizontal="center" vertical="top"/>
    </xf>
    <xf numFmtId="164" fontId="25" fillId="2" borderId="1" xfId="1" applyFont="1" applyFill="1" applyBorder="1" applyAlignment="1">
      <alignment horizontal="center" vertical="top"/>
    </xf>
    <xf numFmtId="164" fontId="8" fillId="2" borderId="1" xfId="1" applyFont="1" applyFill="1" applyBorder="1" applyAlignment="1">
      <alignment horizontal="center" vertical="top"/>
    </xf>
    <xf numFmtId="164" fontId="24" fillId="2" borderId="1" xfId="1" applyFont="1" applyFill="1" applyBorder="1" applyAlignment="1">
      <alignment horizontal="left" vertical="top"/>
    </xf>
    <xf numFmtId="164" fontId="26" fillId="2" borderId="0" xfId="1" applyFont="1" applyFill="1" applyBorder="1" applyAlignment="1">
      <alignment horizontal="center"/>
    </xf>
    <xf numFmtId="164" fontId="22" fillId="2" borderId="0" xfId="1" applyFont="1" applyFill="1" applyBorder="1" applyAlignment="1">
      <alignment horizontal="center"/>
    </xf>
    <xf numFmtId="49" fontId="25" fillId="2" borderId="1" xfId="1" applyNumberFormat="1" applyFont="1" applyFill="1" applyBorder="1" applyAlignment="1">
      <alignment horizontal="center"/>
    </xf>
    <xf numFmtId="0" fontId="0" fillId="2" borderId="0" xfId="0" applyFill="1" applyBorder="1"/>
    <xf numFmtId="164" fontId="24" fillId="2" borderId="0" xfId="1" applyFont="1" applyFill="1" applyBorder="1" applyAlignment="1">
      <alignment horizontal="left"/>
    </xf>
    <xf numFmtId="49" fontId="24" fillId="2" borderId="0" xfId="1" applyNumberFormat="1" applyFont="1" applyFill="1" applyBorder="1" applyAlignment="1">
      <alignment vertical="top" wrapText="1"/>
    </xf>
    <xf numFmtId="164" fontId="25" fillId="2" borderId="0" xfId="1" applyFont="1" applyFill="1" applyBorder="1" applyAlignment="1">
      <alignment horizontal="center" vertical="top"/>
    </xf>
    <xf numFmtId="49" fontId="27" fillId="2" borderId="0" xfId="1" applyNumberFormat="1" applyFont="1" applyFill="1" applyBorder="1" applyAlignment="1">
      <alignment vertical="top" wrapText="1"/>
    </xf>
    <xf numFmtId="164" fontId="7" fillId="2" borderId="0" xfId="1" applyFont="1" applyFill="1" applyBorder="1" applyAlignment="1">
      <alignment horizontal="center" vertical="top"/>
    </xf>
    <xf numFmtId="49" fontId="27" fillId="2" borderId="0" xfId="1" applyNumberFormat="1" applyFont="1" applyFill="1" applyBorder="1" applyAlignment="1">
      <alignment vertical="top" wrapText="1"/>
    </xf>
    <xf numFmtId="49" fontId="28" fillId="5" borderId="0" xfId="1" applyNumberFormat="1" applyFont="1" applyFill="1" applyAlignment="1">
      <alignment wrapText="1"/>
    </xf>
    <xf numFmtId="49" fontId="27" fillId="2" borderId="0" xfId="1" applyNumberFormat="1" applyFont="1" applyFill="1" applyBorder="1" applyAlignment="1"/>
    <xf numFmtId="164" fontId="27" fillId="2" borderId="0" xfId="1" applyFont="1" applyFill="1" applyBorder="1" applyAlignment="1">
      <alignment wrapText="1"/>
    </xf>
    <xf numFmtId="164" fontId="24" fillId="2" borderId="0" xfId="1" applyFont="1" applyFill="1" applyBorder="1" applyAlignment="1">
      <alignment wrapText="1"/>
    </xf>
    <xf numFmtId="164" fontId="27" fillId="2" borderId="0" xfId="1" applyFont="1" applyFill="1" applyBorder="1" applyAlignment="1"/>
    <xf numFmtId="164" fontId="29" fillId="2" borderId="0" xfId="1" applyFont="1" applyFill="1" applyBorder="1" applyAlignment="1"/>
    <xf numFmtId="164" fontId="30" fillId="2" borderId="0" xfId="1" applyFont="1" applyFill="1" applyBorder="1" applyAlignment="1"/>
    <xf numFmtId="164" fontId="1" fillId="2" borderId="0" xfId="1" applyFont="1" applyFill="1" applyBorder="1" applyAlignment="1"/>
    <xf numFmtId="164" fontId="1" fillId="2" borderId="0" xfId="1" applyFont="1" applyFill="1" applyBorder="1" applyAlignment="1">
      <alignment wrapText="1"/>
    </xf>
    <xf numFmtId="164" fontId="31" fillId="2" borderId="0" xfId="1" applyFont="1" applyFill="1" applyBorder="1" applyAlignment="1"/>
    <xf numFmtId="164" fontId="32" fillId="2" borderId="0" xfId="1" applyFont="1" applyFill="1" applyBorder="1" applyAlignment="1">
      <alignment horizontal="left"/>
    </xf>
  </cellXfs>
  <cellStyles count="2">
    <cellStyle name="Excel Built-in Normal" xfId="1" xr:uid="{4567A458-49C0-407B-ACA4-B2331199780D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499C5-016F-45E6-8A1D-B96881B0F266}">
  <dimension ref="A1:AMD95"/>
  <sheetViews>
    <sheetView tabSelected="1" workbookViewId="0">
      <selection sqref="A1:XFD1048576"/>
    </sheetView>
  </sheetViews>
  <sheetFormatPr defaultRowHeight="15"/>
  <cols>
    <col min="1" max="1" width="9.28515625" style="5" customWidth="1"/>
    <col min="2" max="2" width="51.85546875" style="5" customWidth="1"/>
    <col min="3" max="5" width="9.28515625" style="5" customWidth="1"/>
    <col min="6" max="6" width="10.140625" style="5" customWidth="1"/>
    <col min="7" max="1018" width="9.28515625" style="5" customWidth="1"/>
  </cols>
  <sheetData>
    <row r="1" spans="1:34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1</v>
      </c>
      <c r="AD1" s="3"/>
      <c r="AE1" s="4"/>
      <c r="AF1" s="4"/>
      <c r="AG1" s="4"/>
      <c r="AH1" s="4"/>
    </row>
    <row r="2" spans="1:34" ht="15.7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6" t="s">
        <v>3</v>
      </c>
      <c r="AD2" s="3"/>
      <c r="AE2" s="4"/>
      <c r="AF2" s="4"/>
      <c r="AG2" s="4"/>
      <c r="AH2" s="4"/>
    </row>
    <row r="3" spans="1:34" ht="15.7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6" t="s">
        <v>5</v>
      </c>
      <c r="AD3" s="3"/>
      <c r="AE3" s="7"/>
      <c r="AF3" s="7"/>
      <c r="AG3" s="7"/>
      <c r="AH3" s="7"/>
    </row>
    <row r="4" spans="1:34" ht="15.75">
      <c r="A4" s="8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 t="s">
        <v>7</v>
      </c>
      <c r="AD4" s="3"/>
      <c r="AE4" s="10"/>
      <c r="AF4" s="10"/>
      <c r="AG4" s="10"/>
      <c r="AH4" s="10"/>
    </row>
    <row r="5" spans="1:34" ht="15.75">
      <c r="A5" s="8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6" t="s">
        <v>9</v>
      </c>
      <c r="AD5" s="3"/>
      <c r="AE5" s="11"/>
      <c r="AF5" s="11"/>
      <c r="AG5" s="11"/>
      <c r="AH5" s="11"/>
    </row>
    <row r="6" spans="1:34" ht="15.75">
      <c r="A6" s="12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 t="s">
        <v>11</v>
      </c>
      <c r="AD6" s="3"/>
      <c r="AE6" s="14"/>
      <c r="AF6" s="14"/>
      <c r="AG6" s="14"/>
      <c r="AH6" s="14"/>
    </row>
    <row r="7" spans="1:34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/>
    </row>
    <row r="8" spans="1:34">
      <c r="A8" s="15"/>
      <c r="B8" s="19"/>
      <c r="C8" s="20" t="s">
        <v>12</v>
      </c>
      <c r="D8" s="20"/>
      <c r="E8" s="20"/>
      <c r="F8" s="21" t="s">
        <v>13</v>
      </c>
      <c r="G8" s="21" t="s">
        <v>14</v>
      </c>
      <c r="H8" s="21" t="s">
        <v>15</v>
      </c>
      <c r="I8" s="22" t="s">
        <v>16</v>
      </c>
      <c r="J8" s="23" t="s">
        <v>17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 t="s">
        <v>18</v>
      </c>
    </row>
    <row r="9" spans="1:34">
      <c r="A9" s="25"/>
      <c r="B9" s="26"/>
      <c r="C9" s="27" t="s">
        <v>19</v>
      </c>
      <c r="D9" s="27" t="s">
        <v>20</v>
      </c>
      <c r="E9" s="28" t="s">
        <v>21</v>
      </c>
      <c r="F9" s="21"/>
      <c r="G9" s="21"/>
      <c r="H9" s="21"/>
      <c r="I9" s="22"/>
      <c r="J9" s="29">
        <v>1</v>
      </c>
      <c r="K9" s="29"/>
      <c r="L9" s="29"/>
      <c r="M9" s="29"/>
      <c r="N9" s="29">
        <v>2</v>
      </c>
      <c r="O9" s="29"/>
      <c r="P9" s="29"/>
      <c r="Q9" s="29"/>
      <c r="R9" s="30">
        <v>3</v>
      </c>
      <c r="S9" s="30"/>
      <c r="T9" s="30"/>
      <c r="U9" s="30"/>
      <c r="V9" s="29">
        <v>4</v>
      </c>
      <c r="W9" s="29"/>
      <c r="X9" s="29"/>
      <c r="Y9" s="29"/>
      <c r="Z9" s="29">
        <v>5</v>
      </c>
      <c r="AA9" s="29"/>
      <c r="AB9" s="29"/>
      <c r="AC9" s="29"/>
      <c r="AD9" s="29">
        <v>6</v>
      </c>
      <c r="AE9" s="29"/>
      <c r="AF9" s="29"/>
      <c r="AG9" s="29"/>
      <c r="AH9" s="24"/>
    </row>
    <row r="10" spans="1:34">
      <c r="A10" s="25"/>
      <c r="B10" s="26"/>
      <c r="C10" s="27"/>
      <c r="D10" s="27"/>
      <c r="E10" s="28"/>
      <c r="F10" s="21"/>
      <c r="G10" s="21"/>
      <c r="H10" s="21"/>
      <c r="I10" s="22"/>
      <c r="J10" s="31" t="s">
        <v>19</v>
      </c>
      <c r="K10" s="32" t="s">
        <v>20</v>
      </c>
      <c r="L10" s="33" t="s">
        <v>22</v>
      </c>
      <c r="M10" s="34" t="s">
        <v>23</v>
      </c>
      <c r="N10" s="31" t="s">
        <v>19</v>
      </c>
      <c r="O10" s="32" t="s">
        <v>20</v>
      </c>
      <c r="P10" s="32" t="s">
        <v>22</v>
      </c>
      <c r="Q10" s="34" t="s">
        <v>23</v>
      </c>
      <c r="R10" s="35" t="s">
        <v>19</v>
      </c>
      <c r="S10" s="32" t="s">
        <v>20</v>
      </c>
      <c r="T10" s="32" t="s">
        <v>22</v>
      </c>
      <c r="U10" s="34" t="s">
        <v>23</v>
      </c>
      <c r="V10" s="31" t="s">
        <v>19</v>
      </c>
      <c r="W10" s="32" t="s">
        <v>20</v>
      </c>
      <c r="X10" s="32" t="s">
        <v>22</v>
      </c>
      <c r="Y10" s="34" t="s">
        <v>23</v>
      </c>
      <c r="Z10" s="31" t="s">
        <v>19</v>
      </c>
      <c r="AA10" s="32" t="s">
        <v>20</v>
      </c>
      <c r="AB10" s="32" t="s">
        <v>22</v>
      </c>
      <c r="AC10" s="34" t="s">
        <v>23</v>
      </c>
      <c r="AD10" s="31" t="s">
        <v>19</v>
      </c>
      <c r="AE10" s="32" t="s">
        <v>20</v>
      </c>
      <c r="AF10" s="32" t="s">
        <v>22</v>
      </c>
      <c r="AG10" s="34" t="s">
        <v>23</v>
      </c>
      <c r="AH10" s="24"/>
    </row>
    <row r="11" spans="1:34">
      <c r="A11" s="36" t="s">
        <v>24</v>
      </c>
      <c r="B11" s="37" t="s">
        <v>25</v>
      </c>
      <c r="C11" s="38"/>
      <c r="D11" s="38"/>
      <c r="E11" s="38"/>
      <c r="F11" s="38"/>
      <c r="G11" s="38"/>
      <c r="H11" s="38"/>
      <c r="I11" s="39"/>
      <c r="J11" s="39"/>
      <c r="K11" s="38"/>
      <c r="L11" s="38"/>
      <c r="M11" s="40"/>
      <c r="N11" s="39"/>
      <c r="O11" s="38"/>
      <c r="P11" s="38"/>
      <c r="Q11" s="40"/>
      <c r="R11" s="40"/>
      <c r="S11" s="38"/>
      <c r="T11" s="38"/>
      <c r="U11" s="40"/>
      <c r="V11" s="39"/>
      <c r="W11" s="38"/>
      <c r="X11" s="38"/>
      <c r="Y11" s="40"/>
      <c r="Z11" s="39"/>
      <c r="AA11" s="38"/>
      <c r="AB11" s="38"/>
      <c r="AC11" s="40"/>
      <c r="AD11" s="39"/>
      <c r="AE11" s="38"/>
      <c r="AF11" s="38"/>
      <c r="AG11" s="40"/>
      <c r="AH11" s="41"/>
    </row>
    <row r="12" spans="1:34" ht="15" customHeight="1">
      <c r="A12" s="42" t="s">
        <v>26</v>
      </c>
      <c r="B12" s="43" t="s">
        <v>27</v>
      </c>
      <c r="C12" s="44">
        <f t="shared" ref="C12:C17" si="0">J12+N12+R12+V12+AD12+Z12</f>
        <v>0</v>
      </c>
      <c r="D12" s="44">
        <f t="shared" ref="D12:D17" si="1">K12+O12+S12+W12+AA12+AE12</f>
        <v>120</v>
      </c>
      <c r="E12" s="44">
        <f t="shared" ref="E12:E17" si="2">SUM(C12:D12)</f>
        <v>120</v>
      </c>
      <c r="F12" s="45">
        <v>120</v>
      </c>
      <c r="G12" s="44">
        <f>H12-F12</f>
        <v>80</v>
      </c>
      <c r="H12" s="44">
        <f>I12*25</f>
        <v>200</v>
      </c>
      <c r="I12" s="46">
        <f t="shared" ref="I12:I17" si="3">M12+Q12+U12+Y12+AC12+AG12</f>
        <v>8</v>
      </c>
      <c r="J12" s="47"/>
      <c r="K12" s="44">
        <v>30</v>
      </c>
      <c r="L12" s="44">
        <v>20</v>
      </c>
      <c r="M12" s="48">
        <v>2</v>
      </c>
      <c r="N12" s="47"/>
      <c r="O12" s="44">
        <v>30</v>
      </c>
      <c r="P12" s="44">
        <v>20</v>
      </c>
      <c r="Q12" s="48">
        <v>2</v>
      </c>
      <c r="R12" s="49"/>
      <c r="S12" s="44">
        <v>30</v>
      </c>
      <c r="T12" s="44">
        <v>20</v>
      </c>
      <c r="U12" s="48">
        <v>2</v>
      </c>
      <c r="V12" s="47"/>
      <c r="W12" s="44">
        <v>30</v>
      </c>
      <c r="X12" s="44">
        <v>20</v>
      </c>
      <c r="Y12" s="48">
        <v>2</v>
      </c>
      <c r="Z12" s="47"/>
      <c r="AA12" s="44"/>
      <c r="AB12" s="44"/>
      <c r="AC12" s="48"/>
      <c r="AD12" s="47"/>
      <c r="AE12" s="44"/>
      <c r="AF12" s="44"/>
      <c r="AG12" s="48"/>
      <c r="AH12" s="50" t="s">
        <v>28</v>
      </c>
    </row>
    <row r="13" spans="1:34" ht="12" customHeight="1">
      <c r="A13" s="42" t="s">
        <v>29</v>
      </c>
      <c r="B13" s="51" t="s">
        <v>30</v>
      </c>
      <c r="C13" s="52">
        <f t="shared" si="0"/>
        <v>0</v>
      </c>
      <c r="D13" s="52">
        <f t="shared" si="1"/>
        <v>30</v>
      </c>
      <c r="E13" s="52">
        <f t="shared" si="2"/>
        <v>30</v>
      </c>
      <c r="F13" s="53">
        <f>J13+K13+N13+O13+R13+S13+V13+W13+Z13+AA13+AD13+AE13</f>
        <v>30</v>
      </c>
      <c r="G13" s="44">
        <f t="shared" ref="G13:G73" si="4">H13-F13</f>
        <v>20</v>
      </c>
      <c r="H13" s="44">
        <f t="shared" ref="H13:H73" si="5">I13*25</f>
        <v>50</v>
      </c>
      <c r="I13" s="54">
        <f t="shared" si="3"/>
        <v>2</v>
      </c>
      <c r="J13" s="55"/>
      <c r="K13" s="52">
        <v>30</v>
      </c>
      <c r="L13" s="52">
        <v>20</v>
      </c>
      <c r="M13" s="56">
        <v>2</v>
      </c>
      <c r="N13" s="55"/>
      <c r="O13" s="52"/>
      <c r="P13" s="52"/>
      <c r="Q13" s="56"/>
      <c r="R13" s="57"/>
      <c r="S13" s="52"/>
      <c r="T13" s="52"/>
      <c r="U13" s="56"/>
      <c r="V13" s="55"/>
      <c r="W13" s="52"/>
      <c r="X13" s="52"/>
      <c r="Y13" s="56"/>
      <c r="Z13" s="55"/>
      <c r="AA13" s="52"/>
      <c r="AB13" s="52"/>
      <c r="AC13" s="56"/>
      <c r="AD13" s="55"/>
      <c r="AE13" s="52"/>
      <c r="AF13" s="52"/>
      <c r="AG13" s="56"/>
      <c r="AH13" s="58" t="s">
        <v>31</v>
      </c>
    </row>
    <row r="14" spans="1:34" ht="15.75" customHeight="1">
      <c r="A14" s="42" t="s">
        <v>32</v>
      </c>
      <c r="B14" s="51" t="s">
        <v>33</v>
      </c>
      <c r="C14" s="52">
        <f t="shared" si="0"/>
        <v>0</v>
      </c>
      <c r="D14" s="52">
        <f t="shared" si="1"/>
        <v>15</v>
      </c>
      <c r="E14" s="52">
        <f t="shared" si="2"/>
        <v>15</v>
      </c>
      <c r="F14" s="53">
        <f t="shared" ref="F14:F73" si="6">J14+K14+N14+O14+R14+S14+V14+W14+Z14+AA14+AD14+AE14</f>
        <v>15</v>
      </c>
      <c r="G14" s="44">
        <f t="shared" si="4"/>
        <v>10</v>
      </c>
      <c r="H14" s="44">
        <f t="shared" si="5"/>
        <v>25</v>
      </c>
      <c r="I14" s="54">
        <f t="shared" si="3"/>
        <v>1</v>
      </c>
      <c r="J14" s="55"/>
      <c r="K14" s="52"/>
      <c r="L14" s="52"/>
      <c r="M14" s="56"/>
      <c r="N14" s="55"/>
      <c r="O14" s="52"/>
      <c r="P14" s="52"/>
      <c r="Q14" s="56"/>
      <c r="R14" s="57"/>
      <c r="S14" s="52"/>
      <c r="T14" s="52"/>
      <c r="U14" s="57"/>
      <c r="V14" s="55"/>
      <c r="W14" s="52"/>
      <c r="X14" s="52"/>
      <c r="Y14" s="57"/>
      <c r="Z14" s="59"/>
      <c r="AA14" s="52">
        <v>15</v>
      </c>
      <c r="AB14" s="52">
        <v>10</v>
      </c>
      <c r="AC14" s="57">
        <v>1</v>
      </c>
      <c r="AD14" s="55"/>
      <c r="AE14" s="52"/>
      <c r="AF14" s="52"/>
      <c r="AG14" s="57"/>
      <c r="AH14" s="58" t="s">
        <v>34</v>
      </c>
    </row>
    <row r="15" spans="1:34" ht="16.5" customHeight="1">
      <c r="A15" s="42" t="s">
        <v>35</v>
      </c>
      <c r="B15" s="51" t="s">
        <v>36</v>
      </c>
      <c r="C15" s="52">
        <f t="shared" si="0"/>
        <v>0</v>
      </c>
      <c r="D15" s="52">
        <f t="shared" si="1"/>
        <v>15</v>
      </c>
      <c r="E15" s="52">
        <f t="shared" si="2"/>
        <v>15</v>
      </c>
      <c r="F15" s="53">
        <f t="shared" si="6"/>
        <v>15</v>
      </c>
      <c r="G15" s="44">
        <f t="shared" si="4"/>
        <v>10</v>
      </c>
      <c r="H15" s="44">
        <f t="shared" si="5"/>
        <v>25</v>
      </c>
      <c r="I15" s="60">
        <f t="shared" si="3"/>
        <v>1</v>
      </c>
      <c r="J15" s="55"/>
      <c r="K15" s="52">
        <v>15</v>
      </c>
      <c r="L15" s="52">
        <v>10</v>
      </c>
      <c r="M15" s="56">
        <v>1</v>
      </c>
      <c r="N15" s="55"/>
      <c r="O15" s="52"/>
      <c r="P15" s="52"/>
      <c r="Q15" s="57"/>
      <c r="R15" s="57"/>
      <c r="S15" s="52"/>
      <c r="T15" s="52"/>
      <c r="U15" s="57"/>
      <c r="V15" s="55"/>
      <c r="W15" s="52"/>
      <c r="X15" s="52"/>
      <c r="Y15" s="57"/>
      <c r="Z15" s="59"/>
      <c r="AA15" s="52"/>
      <c r="AB15" s="52"/>
      <c r="AC15" s="57"/>
      <c r="AD15" s="55"/>
      <c r="AE15" s="52"/>
      <c r="AF15" s="52"/>
      <c r="AG15" s="57"/>
      <c r="AH15" s="58" t="s">
        <v>31</v>
      </c>
    </row>
    <row r="16" spans="1:34" ht="13.5" customHeight="1">
      <c r="A16" s="42" t="s">
        <v>37</v>
      </c>
      <c r="B16" s="51" t="s">
        <v>38</v>
      </c>
      <c r="C16" s="61">
        <f t="shared" si="0"/>
        <v>30</v>
      </c>
      <c r="D16" s="61">
        <f t="shared" si="1"/>
        <v>0</v>
      </c>
      <c r="E16" s="61">
        <f t="shared" si="2"/>
        <v>30</v>
      </c>
      <c r="F16" s="53">
        <f t="shared" si="6"/>
        <v>30</v>
      </c>
      <c r="G16" s="44">
        <f t="shared" si="4"/>
        <v>20</v>
      </c>
      <c r="H16" s="44">
        <f t="shared" si="5"/>
        <v>50</v>
      </c>
      <c r="I16" s="62">
        <f t="shared" si="3"/>
        <v>2</v>
      </c>
      <c r="J16" s="63"/>
      <c r="K16" s="61"/>
      <c r="L16" s="61"/>
      <c r="M16" s="64"/>
      <c r="N16" s="63"/>
      <c r="O16" s="61"/>
      <c r="P16" s="61"/>
      <c r="Q16" s="65"/>
      <c r="R16" s="63">
        <v>30</v>
      </c>
      <c r="S16" s="61"/>
      <c r="T16" s="61">
        <v>20</v>
      </c>
      <c r="U16" s="64">
        <v>2</v>
      </c>
      <c r="V16" s="63"/>
      <c r="W16" s="61"/>
      <c r="X16" s="61"/>
      <c r="Y16" s="65"/>
      <c r="Z16" s="59"/>
      <c r="AA16" s="52"/>
      <c r="AB16" s="52"/>
      <c r="AC16" s="57"/>
      <c r="AD16" s="55"/>
      <c r="AE16" s="52"/>
      <c r="AF16" s="52"/>
      <c r="AG16" s="57"/>
      <c r="AH16" s="58" t="s">
        <v>39</v>
      </c>
    </row>
    <row r="17" spans="1:34" ht="15" customHeight="1">
      <c r="A17" s="42" t="s">
        <v>40</v>
      </c>
      <c r="B17" s="66" t="s">
        <v>41</v>
      </c>
      <c r="C17" s="52">
        <f t="shared" si="0"/>
        <v>0</v>
      </c>
      <c r="D17" s="52">
        <f t="shared" si="1"/>
        <v>60</v>
      </c>
      <c r="E17" s="52">
        <f t="shared" si="2"/>
        <v>60</v>
      </c>
      <c r="F17" s="53">
        <f t="shared" si="6"/>
        <v>60</v>
      </c>
      <c r="G17" s="44">
        <v>0</v>
      </c>
      <c r="H17" s="44">
        <v>60</v>
      </c>
      <c r="I17" s="54">
        <f t="shared" si="3"/>
        <v>0</v>
      </c>
      <c r="J17" s="55"/>
      <c r="K17" s="52">
        <v>15</v>
      </c>
      <c r="L17" s="52"/>
      <c r="M17" s="56">
        <v>0</v>
      </c>
      <c r="N17" s="55"/>
      <c r="O17" s="52">
        <v>15</v>
      </c>
      <c r="P17" s="52"/>
      <c r="Q17" s="56">
        <v>0</v>
      </c>
      <c r="R17" s="57"/>
      <c r="S17" s="52">
        <v>15</v>
      </c>
      <c r="T17" s="52"/>
      <c r="U17" s="56">
        <v>0</v>
      </c>
      <c r="V17" s="55"/>
      <c r="W17" s="52">
        <v>15</v>
      </c>
      <c r="X17" s="52"/>
      <c r="Y17" s="56">
        <v>0</v>
      </c>
      <c r="Z17" s="67"/>
      <c r="AA17" s="68"/>
      <c r="AB17" s="68"/>
      <c r="AC17" s="69"/>
      <c r="AD17" s="70"/>
      <c r="AE17" s="68"/>
      <c r="AF17" s="68"/>
      <c r="AG17" s="69"/>
      <c r="AH17" s="71" t="s">
        <v>42</v>
      </c>
    </row>
    <row r="18" spans="1:34" ht="17.25" customHeight="1">
      <c r="A18" s="72"/>
      <c r="B18" s="73" t="s">
        <v>43</v>
      </c>
      <c r="C18" s="74">
        <f t="shared" ref="C18:AG18" si="7">SUM(C12:C17)</f>
        <v>30</v>
      </c>
      <c r="D18" s="74">
        <f t="shared" si="7"/>
        <v>240</v>
      </c>
      <c r="E18" s="74">
        <f t="shared" si="7"/>
        <v>270</v>
      </c>
      <c r="F18" s="75">
        <f>SUM(F12:F17)</f>
        <v>270</v>
      </c>
      <c r="G18" s="75">
        <f t="shared" ref="G18:H18" si="8">SUM(G12:G17)</f>
        <v>140</v>
      </c>
      <c r="H18" s="75">
        <f t="shared" si="8"/>
        <v>410</v>
      </c>
      <c r="I18" s="76">
        <f t="shared" si="7"/>
        <v>14</v>
      </c>
      <c r="J18" s="74">
        <f t="shared" si="7"/>
        <v>0</v>
      </c>
      <c r="K18" s="74">
        <f t="shared" si="7"/>
        <v>90</v>
      </c>
      <c r="L18" s="74">
        <f t="shared" si="7"/>
        <v>50</v>
      </c>
      <c r="M18" s="74">
        <f t="shared" si="7"/>
        <v>5</v>
      </c>
      <c r="N18" s="74">
        <f t="shared" si="7"/>
        <v>0</v>
      </c>
      <c r="O18" s="74">
        <f t="shared" si="7"/>
        <v>45</v>
      </c>
      <c r="P18" s="74">
        <f t="shared" si="7"/>
        <v>20</v>
      </c>
      <c r="Q18" s="74">
        <f t="shared" si="7"/>
        <v>2</v>
      </c>
      <c r="R18" s="77">
        <f t="shared" si="7"/>
        <v>30</v>
      </c>
      <c r="S18" s="74">
        <f t="shared" si="7"/>
        <v>45</v>
      </c>
      <c r="T18" s="74">
        <f t="shared" si="7"/>
        <v>40</v>
      </c>
      <c r="U18" s="74">
        <f t="shared" si="7"/>
        <v>4</v>
      </c>
      <c r="V18" s="74">
        <f t="shared" si="7"/>
        <v>0</v>
      </c>
      <c r="W18" s="74">
        <f t="shared" si="7"/>
        <v>45</v>
      </c>
      <c r="X18" s="74">
        <f t="shared" si="7"/>
        <v>20</v>
      </c>
      <c r="Y18" s="74">
        <f t="shared" si="7"/>
        <v>2</v>
      </c>
      <c r="Z18" s="74">
        <f t="shared" si="7"/>
        <v>0</v>
      </c>
      <c r="AA18" s="74">
        <f t="shared" si="7"/>
        <v>15</v>
      </c>
      <c r="AB18" s="74">
        <f t="shared" si="7"/>
        <v>10</v>
      </c>
      <c r="AC18" s="74">
        <f t="shared" si="7"/>
        <v>1</v>
      </c>
      <c r="AD18" s="74">
        <f t="shared" si="7"/>
        <v>0</v>
      </c>
      <c r="AE18" s="74">
        <f t="shared" si="7"/>
        <v>0</v>
      </c>
      <c r="AF18" s="74">
        <f t="shared" si="7"/>
        <v>0</v>
      </c>
      <c r="AG18" s="74">
        <f t="shared" si="7"/>
        <v>0</v>
      </c>
      <c r="AH18" s="41"/>
    </row>
    <row r="19" spans="1:34" ht="25.5" customHeight="1">
      <c r="A19" s="36" t="s">
        <v>44</v>
      </c>
      <c r="B19" s="37" t="s">
        <v>45</v>
      </c>
      <c r="C19" s="78"/>
      <c r="D19" s="78"/>
      <c r="E19" s="78"/>
      <c r="F19" s="79"/>
      <c r="G19" s="80">
        <f t="shared" si="4"/>
        <v>0</v>
      </c>
      <c r="H19" s="80">
        <f t="shared" si="5"/>
        <v>0</v>
      </c>
      <c r="I19" s="81"/>
      <c r="J19" s="81"/>
      <c r="K19" s="82"/>
      <c r="L19" s="82"/>
      <c r="M19" s="83"/>
      <c r="N19" s="81"/>
      <c r="O19" s="82"/>
      <c r="P19" s="82"/>
      <c r="Q19" s="83"/>
      <c r="R19" s="83"/>
      <c r="S19" s="82"/>
      <c r="T19" s="82"/>
      <c r="U19" s="83"/>
      <c r="V19" s="81"/>
      <c r="W19" s="82"/>
      <c r="X19" s="82"/>
      <c r="Y19" s="83"/>
      <c r="Z19" s="81"/>
      <c r="AA19" s="82"/>
      <c r="AB19" s="82"/>
      <c r="AC19" s="83"/>
      <c r="AD19" s="84"/>
      <c r="AE19" s="85"/>
      <c r="AF19" s="85"/>
      <c r="AG19" s="86"/>
      <c r="AH19" s="87"/>
    </row>
    <row r="20" spans="1:34" ht="16.5" customHeight="1">
      <c r="A20" s="42" t="s">
        <v>46</v>
      </c>
      <c r="B20" s="88" t="s">
        <v>47</v>
      </c>
      <c r="C20" s="68">
        <f t="shared" ref="C20:C35" si="9">J20+N20+R20+V20+AD20+Z20</f>
        <v>30</v>
      </c>
      <c r="D20" s="68">
        <f t="shared" ref="D20:D35" si="10">K20+O20+S20+W20+AA20+AE20</f>
        <v>60</v>
      </c>
      <c r="E20" s="68">
        <f t="shared" ref="E20:E35" si="11">SUM(C20:D20)</f>
        <v>90</v>
      </c>
      <c r="F20" s="53">
        <f t="shared" si="6"/>
        <v>90</v>
      </c>
      <c r="G20" s="44">
        <f t="shared" si="4"/>
        <v>60</v>
      </c>
      <c r="H20" s="44">
        <f t="shared" si="5"/>
        <v>150</v>
      </c>
      <c r="I20" s="89">
        <f t="shared" ref="I20:I35" si="12">M20+Q20+U20+Y20+AC20+AG20</f>
        <v>6</v>
      </c>
      <c r="J20" s="70">
        <v>15</v>
      </c>
      <c r="K20" s="68">
        <v>30</v>
      </c>
      <c r="L20" s="68">
        <v>30</v>
      </c>
      <c r="M20" s="90">
        <v>3</v>
      </c>
      <c r="N20" s="55">
        <v>15</v>
      </c>
      <c r="O20" s="52">
        <v>30</v>
      </c>
      <c r="P20" s="61">
        <v>30</v>
      </c>
      <c r="Q20" s="64">
        <v>3</v>
      </c>
      <c r="R20" s="52"/>
      <c r="S20" s="52"/>
      <c r="T20" s="52"/>
      <c r="U20" s="56"/>
      <c r="V20" s="63"/>
      <c r="W20" s="61"/>
      <c r="X20" s="61"/>
      <c r="Y20" s="64"/>
      <c r="Z20" s="91"/>
      <c r="AA20" s="92"/>
      <c r="AB20" s="68"/>
      <c r="AC20" s="93"/>
      <c r="AD20" s="52"/>
      <c r="AE20" s="52"/>
      <c r="AF20" s="52"/>
      <c r="AG20" s="94"/>
      <c r="AH20" s="71" t="s">
        <v>48</v>
      </c>
    </row>
    <row r="21" spans="1:34" ht="15.75" customHeight="1">
      <c r="A21" s="42" t="s">
        <v>49</v>
      </c>
      <c r="B21" s="95" t="s">
        <v>50</v>
      </c>
      <c r="C21" s="52">
        <f t="shared" si="9"/>
        <v>30</v>
      </c>
      <c r="D21" s="52">
        <f t="shared" si="10"/>
        <v>0</v>
      </c>
      <c r="E21" s="52">
        <f t="shared" si="11"/>
        <v>30</v>
      </c>
      <c r="F21" s="53">
        <f t="shared" si="6"/>
        <v>30</v>
      </c>
      <c r="G21" s="44">
        <f t="shared" si="4"/>
        <v>20</v>
      </c>
      <c r="H21" s="44">
        <f t="shared" si="5"/>
        <v>50</v>
      </c>
      <c r="I21" s="54">
        <f t="shared" si="12"/>
        <v>2</v>
      </c>
      <c r="J21" s="55"/>
      <c r="K21" s="52"/>
      <c r="L21" s="52"/>
      <c r="M21" s="56"/>
      <c r="N21" s="70">
        <v>30</v>
      </c>
      <c r="O21" s="68"/>
      <c r="P21" s="52">
        <v>20</v>
      </c>
      <c r="Q21" s="94">
        <v>2</v>
      </c>
      <c r="R21" s="96"/>
      <c r="S21" s="68"/>
      <c r="T21" s="68"/>
      <c r="U21" s="90"/>
      <c r="V21" s="55"/>
      <c r="W21" s="52"/>
      <c r="X21" s="52"/>
      <c r="Y21" s="56"/>
      <c r="Z21" s="55"/>
      <c r="AA21" s="52"/>
      <c r="AB21" s="52"/>
      <c r="AC21" s="56"/>
      <c r="AD21" s="52"/>
      <c r="AE21" s="52"/>
      <c r="AF21" s="52"/>
      <c r="AG21" s="94"/>
      <c r="AH21" s="58" t="s">
        <v>51</v>
      </c>
    </row>
    <row r="22" spans="1:34" ht="20.25" customHeight="1">
      <c r="A22" s="42" t="s">
        <v>52</v>
      </c>
      <c r="B22" s="95" t="s">
        <v>53</v>
      </c>
      <c r="C22" s="52">
        <f t="shared" si="9"/>
        <v>15</v>
      </c>
      <c r="D22" s="52">
        <f t="shared" si="10"/>
        <v>15</v>
      </c>
      <c r="E22" s="52">
        <f t="shared" si="11"/>
        <v>30</v>
      </c>
      <c r="F22" s="53">
        <f t="shared" si="6"/>
        <v>30</v>
      </c>
      <c r="G22" s="44">
        <f t="shared" si="4"/>
        <v>20</v>
      </c>
      <c r="H22" s="44">
        <f t="shared" si="5"/>
        <v>50</v>
      </c>
      <c r="I22" s="54">
        <f t="shared" si="12"/>
        <v>2</v>
      </c>
      <c r="J22" s="55">
        <v>15</v>
      </c>
      <c r="K22" s="52">
        <v>15</v>
      </c>
      <c r="L22" s="52">
        <v>20</v>
      </c>
      <c r="M22" s="56">
        <v>2</v>
      </c>
      <c r="N22" s="55"/>
      <c r="O22" s="52"/>
      <c r="P22" s="52"/>
      <c r="Q22" s="56"/>
      <c r="R22" s="57"/>
      <c r="S22" s="52"/>
      <c r="T22" s="52"/>
      <c r="U22" s="56"/>
      <c r="V22" s="55"/>
      <c r="W22" s="52"/>
      <c r="X22" s="52"/>
      <c r="Y22" s="56"/>
      <c r="Z22" s="97"/>
      <c r="AA22" s="98"/>
      <c r="AB22" s="52"/>
      <c r="AC22" s="99"/>
      <c r="AD22" s="52"/>
      <c r="AE22" s="52"/>
      <c r="AF22" s="52"/>
      <c r="AG22" s="94"/>
      <c r="AH22" s="58" t="s">
        <v>31</v>
      </c>
    </row>
    <row r="23" spans="1:34" ht="16.5" customHeight="1">
      <c r="A23" s="42" t="s">
        <v>54</v>
      </c>
      <c r="B23" s="95" t="s">
        <v>55</v>
      </c>
      <c r="C23" s="52">
        <f t="shared" si="9"/>
        <v>15</v>
      </c>
      <c r="D23" s="52">
        <f t="shared" si="10"/>
        <v>30</v>
      </c>
      <c r="E23" s="52">
        <f t="shared" si="11"/>
        <v>45</v>
      </c>
      <c r="F23" s="53">
        <f t="shared" si="6"/>
        <v>45</v>
      </c>
      <c r="G23" s="44">
        <f t="shared" si="4"/>
        <v>30</v>
      </c>
      <c r="H23" s="44">
        <f t="shared" si="5"/>
        <v>75</v>
      </c>
      <c r="I23" s="54">
        <f t="shared" si="12"/>
        <v>3</v>
      </c>
      <c r="J23" s="55"/>
      <c r="K23" s="52"/>
      <c r="L23" s="52"/>
      <c r="M23" s="56"/>
      <c r="N23" s="55"/>
      <c r="O23" s="52"/>
      <c r="P23" s="52"/>
      <c r="Q23" s="56"/>
      <c r="R23" s="100">
        <v>15</v>
      </c>
      <c r="S23" s="52">
        <v>30</v>
      </c>
      <c r="T23" s="52">
        <v>30</v>
      </c>
      <c r="U23" s="56">
        <v>3</v>
      </c>
      <c r="V23" s="55"/>
      <c r="W23" s="52"/>
      <c r="X23" s="52"/>
      <c r="Y23" s="56"/>
      <c r="Z23" s="55"/>
      <c r="AA23" s="52"/>
      <c r="AB23" s="52"/>
      <c r="AC23" s="56"/>
      <c r="AD23" s="52"/>
      <c r="AE23" s="52"/>
      <c r="AF23" s="52"/>
      <c r="AG23" s="94"/>
      <c r="AH23" s="58" t="s">
        <v>39</v>
      </c>
    </row>
    <row r="24" spans="1:34" ht="18.75" customHeight="1">
      <c r="A24" s="42" t="s">
        <v>56</v>
      </c>
      <c r="B24" s="95" t="s">
        <v>57</v>
      </c>
      <c r="C24" s="52">
        <f t="shared" si="9"/>
        <v>30</v>
      </c>
      <c r="D24" s="52">
        <f t="shared" si="10"/>
        <v>15</v>
      </c>
      <c r="E24" s="52">
        <f t="shared" si="11"/>
        <v>45</v>
      </c>
      <c r="F24" s="53">
        <f t="shared" si="6"/>
        <v>45</v>
      </c>
      <c r="G24" s="44">
        <f t="shared" si="4"/>
        <v>30</v>
      </c>
      <c r="H24" s="44">
        <f t="shared" si="5"/>
        <v>75</v>
      </c>
      <c r="I24" s="54">
        <f t="shared" si="12"/>
        <v>3</v>
      </c>
      <c r="J24" s="55">
        <v>30</v>
      </c>
      <c r="K24" s="52">
        <v>15</v>
      </c>
      <c r="L24" s="52">
        <v>30</v>
      </c>
      <c r="M24" s="90">
        <v>3</v>
      </c>
      <c r="N24" s="101"/>
      <c r="O24" s="102"/>
      <c r="P24" s="52"/>
      <c r="Q24" s="103"/>
      <c r="R24" s="57"/>
      <c r="S24" s="52"/>
      <c r="T24" s="52"/>
      <c r="U24" s="56"/>
      <c r="V24" s="55"/>
      <c r="W24" s="52"/>
      <c r="X24" s="52"/>
      <c r="Y24" s="56"/>
      <c r="Z24" s="97"/>
      <c r="AA24" s="98"/>
      <c r="AB24" s="52"/>
      <c r="AC24" s="99"/>
      <c r="AD24" s="52"/>
      <c r="AE24" s="52"/>
      <c r="AF24" s="52"/>
      <c r="AG24" s="94"/>
      <c r="AH24" s="58" t="s">
        <v>31</v>
      </c>
    </row>
    <row r="25" spans="1:34">
      <c r="A25" s="42" t="s">
        <v>58</v>
      </c>
      <c r="B25" s="104" t="s">
        <v>59</v>
      </c>
      <c r="C25" s="52">
        <f t="shared" si="9"/>
        <v>15</v>
      </c>
      <c r="D25" s="52">
        <f t="shared" si="10"/>
        <v>30</v>
      </c>
      <c r="E25" s="52">
        <f t="shared" si="11"/>
        <v>45</v>
      </c>
      <c r="F25" s="53">
        <f t="shared" si="6"/>
        <v>45</v>
      </c>
      <c r="G25" s="44">
        <f t="shared" si="4"/>
        <v>30</v>
      </c>
      <c r="H25" s="44">
        <f t="shared" si="5"/>
        <v>75</v>
      </c>
      <c r="I25" s="54">
        <f t="shared" si="12"/>
        <v>3</v>
      </c>
      <c r="J25" s="55"/>
      <c r="K25" s="52"/>
      <c r="L25" s="52"/>
      <c r="M25" s="56"/>
      <c r="N25" s="55">
        <v>15</v>
      </c>
      <c r="O25" s="52">
        <v>30</v>
      </c>
      <c r="P25" s="52">
        <v>30</v>
      </c>
      <c r="Q25" s="94">
        <v>3</v>
      </c>
      <c r="R25" s="57"/>
      <c r="S25" s="52"/>
      <c r="T25" s="52"/>
      <c r="U25" s="56"/>
      <c r="V25" s="55"/>
      <c r="W25" s="52"/>
      <c r="X25" s="52"/>
      <c r="Y25" s="56"/>
      <c r="Z25" s="97"/>
      <c r="AA25" s="98"/>
      <c r="AB25" s="52"/>
      <c r="AC25" s="99"/>
      <c r="AD25" s="52"/>
      <c r="AE25" s="52"/>
      <c r="AF25" s="52"/>
      <c r="AG25" s="94"/>
      <c r="AH25" s="58" t="s">
        <v>48</v>
      </c>
    </row>
    <row r="26" spans="1:34" ht="18.75" customHeight="1">
      <c r="A26" s="42" t="s">
        <v>60</v>
      </c>
      <c r="B26" s="95" t="s">
        <v>61</v>
      </c>
      <c r="C26" s="52">
        <f t="shared" si="9"/>
        <v>30</v>
      </c>
      <c r="D26" s="52">
        <f t="shared" si="10"/>
        <v>15</v>
      </c>
      <c r="E26" s="52">
        <f t="shared" si="11"/>
        <v>45</v>
      </c>
      <c r="F26" s="53">
        <f t="shared" si="6"/>
        <v>45</v>
      </c>
      <c r="G26" s="44">
        <f t="shared" si="4"/>
        <v>30</v>
      </c>
      <c r="H26" s="44">
        <f t="shared" si="5"/>
        <v>75</v>
      </c>
      <c r="I26" s="54">
        <f t="shared" si="12"/>
        <v>3</v>
      </c>
      <c r="J26" s="55">
        <v>30</v>
      </c>
      <c r="K26" s="52">
        <v>15</v>
      </c>
      <c r="L26" s="52">
        <v>30</v>
      </c>
      <c r="M26" s="90">
        <v>3</v>
      </c>
      <c r="N26" s="55"/>
      <c r="O26" s="52"/>
      <c r="P26" s="52"/>
      <c r="Q26" s="56"/>
      <c r="R26" s="57"/>
      <c r="S26" s="52"/>
      <c r="T26" s="52"/>
      <c r="U26" s="56"/>
      <c r="V26" s="55"/>
      <c r="W26" s="52"/>
      <c r="X26" s="52"/>
      <c r="Y26" s="56"/>
      <c r="Z26" s="55"/>
      <c r="AA26" s="52"/>
      <c r="AB26" s="52"/>
      <c r="AC26" s="56"/>
      <c r="AD26" s="52"/>
      <c r="AE26" s="52"/>
      <c r="AF26" s="52"/>
      <c r="AG26" s="94"/>
      <c r="AH26" s="58" t="s">
        <v>31</v>
      </c>
    </row>
    <row r="27" spans="1:34" ht="16.5" customHeight="1">
      <c r="A27" s="42" t="s">
        <v>62</v>
      </c>
      <c r="B27" s="95" t="s">
        <v>63</v>
      </c>
      <c r="C27" s="52">
        <f t="shared" si="9"/>
        <v>15</v>
      </c>
      <c r="D27" s="52">
        <f t="shared" si="10"/>
        <v>30</v>
      </c>
      <c r="E27" s="52">
        <f t="shared" si="11"/>
        <v>45</v>
      </c>
      <c r="F27" s="53">
        <f t="shared" si="6"/>
        <v>45</v>
      </c>
      <c r="G27" s="44">
        <f t="shared" si="4"/>
        <v>30</v>
      </c>
      <c r="H27" s="44">
        <f t="shared" si="5"/>
        <v>75</v>
      </c>
      <c r="I27" s="60">
        <f t="shared" si="12"/>
        <v>3</v>
      </c>
      <c r="J27" s="55"/>
      <c r="K27" s="52"/>
      <c r="L27" s="52"/>
      <c r="M27" s="56"/>
      <c r="N27" s="55">
        <v>15</v>
      </c>
      <c r="O27" s="52">
        <v>30</v>
      </c>
      <c r="P27" s="52">
        <v>30</v>
      </c>
      <c r="Q27" s="94">
        <v>3</v>
      </c>
      <c r="R27" s="57"/>
      <c r="S27" s="52"/>
      <c r="T27" s="52"/>
      <c r="U27" s="57"/>
      <c r="V27" s="55"/>
      <c r="W27" s="52"/>
      <c r="X27" s="52"/>
      <c r="Y27" s="57"/>
      <c r="Z27" s="97"/>
      <c r="AA27" s="98"/>
      <c r="AB27" s="52"/>
      <c r="AC27" s="105"/>
      <c r="AD27" s="52"/>
      <c r="AE27" s="52"/>
      <c r="AF27" s="52"/>
      <c r="AG27" s="52"/>
      <c r="AH27" s="58" t="s">
        <v>48</v>
      </c>
    </row>
    <row r="28" spans="1:34">
      <c r="A28" s="42" t="s">
        <v>64</v>
      </c>
      <c r="B28" s="106" t="s">
        <v>65</v>
      </c>
      <c r="C28" s="52">
        <f t="shared" si="9"/>
        <v>30</v>
      </c>
      <c r="D28" s="52">
        <f t="shared" si="10"/>
        <v>0</v>
      </c>
      <c r="E28" s="52">
        <f t="shared" si="11"/>
        <v>30</v>
      </c>
      <c r="F28" s="53">
        <f t="shared" si="6"/>
        <v>30</v>
      </c>
      <c r="G28" s="44">
        <f t="shared" si="4"/>
        <v>20</v>
      </c>
      <c r="H28" s="44">
        <f t="shared" si="5"/>
        <v>50</v>
      </c>
      <c r="I28" s="54">
        <f t="shared" si="12"/>
        <v>2</v>
      </c>
      <c r="J28" s="63"/>
      <c r="K28" s="61"/>
      <c r="L28" s="61"/>
      <c r="M28" s="64"/>
      <c r="N28" s="63"/>
      <c r="O28" s="61"/>
      <c r="P28" s="61"/>
      <c r="Q28" s="64"/>
      <c r="R28" s="61">
        <v>30</v>
      </c>
      <c r="S28" s="61"/>
      <c r="T28" s="61">
        <v>20</v>
      </c>
      <c r="U28" s="64">
        <v>2</v>
      </c>
      <c r="V28" s="61"/>
      <c r="W28" s="61"/>
      <c r="X28" s="61"/>
      <c r="Y28" s="64"/>
      <c r="Z28" s="61"/>
      <c r="AA28" s="61"/>
      <c r="AB28" s="61"/>
      <c r="AC28" s="64"/>
      <c r="AD28" s="61"/>
      <c r="AE28" s="61"/>
      <c r="AF28" s="61"/>
      <c r="AG28" s="107"/>
      <c r="AH28" s="58" t="s">
        <v>39</v>
      </c>
    </row>
    <row r="29" spans="1:34" ht="15" customHeight="1">
      <c r="A29" s="42" t="s">
        <v>66</v>
      </c>
      <c r="B29" s="108" t="s">
        <v>67</v>
      </c>
      <c r="C29" s="61">
        <f t="shared" si="9"/>
        <v>15</v>
      </c>
      <c r="D29" s="61">
        <f t="shared" si="10"/>
        <v>15</v>
      </c>
      <c r="E29" s="61">
        <f t="shared" si="11"/>
        <v>30</v>
      </c>
      <c r="F29" s="53">
        <f t="shared" si="6"/>
        <v>30</v>
      </c>
      <c r="G29" s="44">
        <f t="shared" si="4"/>
        <v>20</v>
      </c>
      <c r="H29" s="44">
        <f t="shared" si="5"/>
        <v>50</v>
      </c>
      <c r="I29" s="62">
        <f t="shared" si="12"/>
        <v>2</v>
      </c>
      <c r="J29" s="63"/>
      <c r="K29" s="61"/>
      <c r="L29" s="61"/>
      <c r="M29" s="64"/>
      <c r="N29" s="109">
        <v>15</v>
      </c>
      <c r="O29" s="61">
        <v>15</v>
      </c>
      <c r="P29" s="61">
        <v>20</v>
      </c>
      <c r="Q29" s="64">
        <v>2</v>
      </c>
      <c r="R29" s="109"/>
      <c r="S29" s="61"/>
      <c r="T29" s="61"/>
      <c r="U29" s="64"/>
      <c r="V29" s="63"/>
      <c r="W29" s="61"/>
      <c r="X29" s="61"/>
      <c r="Y29" s="64"/>
      <c r="Z29" s="63"/>
      <c r="AA29" s="61"/>
      <c r="AB29" s="52"/>
      <c r="AC29" s="94"/>
      <c r="AD29" s="52"/>
      <c r="AE29" s="52"/>
      <c r="AF29" s="52"/>
      <c r="AG29" s="94"/>
      <c r="AH29" s="110" t="s">
        <v>51</v>
      </c>
    </row>
    <row r="30" spans="1:34" ht="16.5" customHeight="1">
      <c r="A30" s="42" t="s">
        <v>68</v>
      </c>
      <c r="B30" s="95" t="s">
        <v>69</v>
      </c>
      <c r="C30" s="52">
        <f t="shared" si="9"/>
        <v>15</v>
      </c>
      <c r="D30" s="52">
        <f t="shared" si="10"/>
        <v>15</v>
      </c>
      <c r="E30" s="52">
        <f t="shared" si="11"/>
        <v>30</v>
      </c>
      <c r="F30" s="53">
        <f t="shared" si="6"/>
        <v>30</v>
      </c>
      <c r="G30" s="44">
        <f t="shared" si="4"/>
        <v>20</v>
      </c>
      <c r="H30" s="44">
        <f t="shared" si="5"/>
        <v>50</v>
      </c>
      <c r="I30" s="54">
        <f t="shared" si="12"/>
        <v>2</v>
      </c>
      <c r="J30" s="52">
        <v>15</v>
      </c>
      <c r="K30" s="52">
        <v>15</v>
      </c>
      <c r="L30" s="52">
        <v>20</v>
      </c>
      <c r="M30" s="56">
        <v>2</v>
      </c>
      <c r="N30" s="52"/>
      <c r="O30" s="52"/>
      <c r="P30" s="52"/>
      <c r="Q30" s="56"/>
      <c r="R30" s="100"/>
      <c r="S30" s="52"/>
      <c r="T30" s="52"/>
      <c r="U30" s="94"/>
      <c r="V30" s="52"/>
      <c r="W30" s="52"/>
      <c r="X30" s="52"/>
      <c r="Y30" s="56"/>
      <c r="Z30" s="97"/>
      <c r="AA30" s="98"/>
      <c r="AB30" s="52"/>
      <c r="AC30" s="99"/>
      <c r="AD30" s="52"/>
      <c r="AE30" s="52"/>
      <c r="AF30" s="52"/>
      <c r="AG30" s="94"/>
      <c r="AH30" s="58" t="s">
        <v>70</v>
      </c>
    </row>
    <row r="31" spans="1:34" ht="18" customHeight="1">
      <c r="A31" s="42" t="s">
        <v>71</v>
      </c>
      <c r="B31" s="95" t="s">
        <v>72</v>
      </c>
      <c r="C31" s="52">
        <f t="shared" si="9"/>
        <v>15</v>
      </c>
      <c r="D31" s="52">
        <f t="shared" si="10"/>
        <v>15</v>
      </c>
      <c r="E31" s="52">
        <f t="shared" si="11"/>
        <v>30</v>
      </c>
      <c r="F31" s="53">
        <f t="shared" si="6"/>
        <v>30</v>
      </c>
      <c r="G31" s="44">
        <f t="shared" si="4"/>
        <v>20</v>
      </c>
      <c r="H31" s="44">
        <f t="shared" si="5"/>
        <v>50</v>
      </c>
      <c r="I31" s="54">
        <f t="shared" si="12"/>
        <v>2</v>
      </c>
      <c r="J31" s="52"/>
      <c r="K31" s="52"/>
      <c r="L31" s="52"/>
      <c r="M31" s="56"/>
      <c r="N31" s="52">
        <v>15</v>
      </c>
      <c r="O31" s="52">
        <v>15</v>
      </c>
      <c r="P31" s="52">
        <v>20</v>
      </c>
      <c r="Q31" s="56">
        <v>2</v>
      </c>
      <c r="R31" s="100"/>
      <c r="S31" s="52"/>
      <c r="T31" s="52"/>
      <c r="U31" s="94"/>
      <c r="V31" s="55"/>
      <c r="W31" s="52"/>
      <c r="X31" s="52"/>
      <c r="Y31" s="94"/>
      <c r="Z31" s="97"/>
      <c r="AA31" s="98"/>
      <c r="AB31" s="52"/>
      <c r="AC31" s="99"/>
      <c r="AD31" s="52"/>
      <c r="AE31" s="52"/>
      <c r="AF31" s="52"/>
      <c r="AG31" s="94"/>
      <c r="AH31" s="58" t="s">
        <v>51</v>
      </c>
    </row>
    <row r="32" spans="1:34">
      <c r="A32" s="42" t="s">
        <v>73</v>
      </c>
      <c r="B32" s="106" t="s">
        <v>74</v>
      </c>
      <c r="C32" s="52">
        <f t="shared" si="9"/>
        <v>15</v>
      </c>
      <c r="D32" s="52">
        <f t="shared" si="10"/>
        <v>15</v>
      </c>
      <c r="E32" s="52">
        <f t="shared" si="11"/>
        <v>30</v>
      </c>
      <c r="F32" s="53">
        <f t="shared" si="6"/>
        <v>30</v>
      </c>
      <c r="G32" s="44">
        <f t="shared" si="4"/>
        <v>20</v>
      </c>
      <c r="H32" s="44">
        <f t="shared" si="5"/>
        <v>50</v>
      </c>
      <c r="I32" s="54">
        <f t="shared" si="12"/>
        <v>2</v>
      </c>
      <c r="J32" s="52"/>
      <c r="K32" s="52"/>
      <c r="L32" s="52"/>
      <c r="M32" s="56"/>
      <c r="N32" s="52"/>
      <c r="O32" s="52"/>
      <c r="P32" s="52"/>
      <c r="Q32" s="56"/>
      <c r="R32" s="52">
        <v>15</v>
      </c>
      <c r="S32" s="52">
        <v>15</v>
      </c>
      <c r="T32" s="52">
        <v>20</v>
      </c>
      <c r="U32" s="56">
        <v>2</v>
      </c>
      <c r="V32" s="55"/>
      <c r="W32" s="52"/>
      <c r="X32" s="52"/>
      <c r="Y32" s="94"/>
      <c r="Z32" s="97"/>
      <c r="AA32" s="98"/>
      <c r="AB32" s="52"/>
      <c r="AC32" s="99"/>
      <c r="AD32" s="52"/>
      <c r="AE32" s="52"/>
      <c r="AF32" s="52"/>
      <c r="AG32" s="94"/>
      <c r="AH32" s="58" t="s">
        <v>75</v>
      </c>
    </row>
    <row r="33" spans="1:34" ht="18" customHeight="1">
      <c r="A33" s="42" t="s">
        <v>76</v>
      </c>
      <c r="B33" s="95" t="s">
        <v>77</v>
      </c>
      <c r="C33" s="52">
        <f t="shared" si="9"/>
        <v>15</v>
      </c>
      <c r="D33" s="52">
        <f t="shared" si="10"/>
        <v>15</v>
      </c>
      <c r="E33" s="52">
        <f t="shared" si="11"/>
        <v>30</v>
      </c>
      <c r="F33" s="53">
        <f t="shared" si="6"/>
        <v>30</v>
      </c>
      <c r="G33" s="44">
        <f t="shared" si="4"/>
        <v>20</v>
      </c>
      <c r="H33" s="44">
        <f t="shared" si="5"/>
        <v>50</v>
      </c>
      <c r="I33" s="54">
        <f t="shared" si="12"/>
        <v>2</v>
      </c>
      <c r="J33" s="55">
        <v>15</v>
      </c>
      <c r="K33" s="52">
        <v>15</v>
      </c>
      <c r="L33" s="52">
        <v>20</v>
      </c>
      <c r="M33" s="56">
        <v>2</v>
      </c>
      <c r="N33" s="55"/>
      <c r="O33" s="52"/>
      <c r="P33" s="52"/>
      <c r="Q33" s="94"/>
      <c r="R33" s="100"/>
      <c r="S33" s="52"/>
      <c r="T33" s="52"/>
      <c r="U33" s="56"/>
      <c r="V33" s="55"/>
      <c r="W33" s="52"/>
      <c r="X33" s="52"/>
      <c r="Y33" s="56"/>
      <c r="Z33" s="97"/>
      <c r="AA33" s="98"/>
      <c r="AB33" s="52"/>
      <c r="AC33" s="99"/>
      <c r="AD33" s="52"/>
      <c r="AE33" s="52"/>
      <c r="AF33" s="52"/>
      <c r="AG33" s="94"/>
      <c r="AH33" s="58" t="s">
        <v>31</v>
      </c>
    </row>
    <row r="34" spans="1:34">
      <c r="A34" s="42" t="s">
        <v>78</v>
      </c>
      <c r="B34" s="106" t="s">
        <v>79</v>
      </c>
      <c r="C34" s="61">
        <f t="shared" si="9"/>
        <v>15</v>
      </c>
      <c r="D34" s="61">
        <f t="shared" si="10"/>
        <v>30</v>
      </c>
      <c r="E34" s="61">
        <f t="shared" si="11"/>
        <v>45</v>
      </c>
      <c r="F34" s="53">
        <f t="shared" si="6"/>
        <v>45</v>
      </c>
      <c r="G34" s="44">
        <f t="shared" si="4"/>
        <v>30</v>
      </c>
      <c r="H34" s="44">
        <f t="shared" si="5"/>
        <v>75</v>
      </c>
      <c r="I34" s="62">
        <f t="shared" si="12"/>
        <v>3</v>
      </c>
      <c r="J34" s="111"/>
      <c r="K34" s="61"/>
      <c r="L34" s="61"/>
      <c r="M34" s="64"/>
      <c r="N34" s="63">
        <v>15</v>
      </c>
      <c r="O34" s="61">
        <v>30</v>
      </c>
      <c r="P34" s="61">
        <v>30</v>
      </c>
      <c r="Q34" s="64">
        <v>3</v>
      </c>
      <c r="R34" s="109"/>
      <c r="S34" s="61"/>
      <c r="T34" s="52"/>
      <c r="U34" s="94"/>
      <c r="V34" s="63"/>
      <c r="W34" s="61"/>
      <c r="X34" s="52"/>
      <c r="Y34" s="94"/>
      <c r="Z34" s="63"/>
      <c r="AA34" s="61"/>
      <c r="AB34" s="52"/>
      <c r="AC34" s="94"/>
      <c r="AD34" s="52"/>
      <c r="AE34" s="52"/>
      <c r="AF34" s="52"/>
      <c r="AG34" s="94"/>
      <c r="AH34" s="110" t="s">
        <v>51</v>
      </c>
    </row>
    <row r="35" spans="1:34" ht="18.75" customHeight="1">
      <c r="A35" s="42" t="s">
        <v>80</v>
      </c>
      <c r="B35" s="51" t="s">
        <v>81</v>
      </c>
      <c r="C35" s="61">
        <f t="shared" si="9"/>
        <v>15</v>
      </c>
      <c r="D35" s="61">
        <f t="shared" si="10"/>
        <v>15</v>
      </c>
      <c r="E35" s="61">
        <f t="shared" si="11"/>
        <v>30</v>
      </c>
      <c r="F35" s="53">
        <f t="shared" si="6"/>
        <v>30</v>
      </c>
      <c r="G35" s="44">
        <f t="shared" si="4"/>
        <v>20</v>
      </c>
      <c r="H35" s="44">
        <f t="shared" si="5"/>
        <v>50</v>
      </c>
      <c r="I35" s="62">
        <f t="shared" si="12"/>
        <v>2</v>
      </c>
      <c r="J35" s="63"/>
      <c r="K35" s="61"/>
      <c r="L35" s="61"/>
      <c r="M35" s="64"/>
      <c r="N35" s="63"/>
      <c r="O35" s="61"/>
      <c r="P35" s="52"/>
      <c r="Q35" s="94"/>
      <c r="R35" s="109"/>
      <c r="S35" s="61"/>
      <c r="T35" s="61"/>
      <c r="U35" s="64"/>
      <c r="V35" s="63">
        <v>15</v>
      </c>
      <c r="W35" s="61">
        <v>15</v>
      </c>
      <c r="X35" s="52">
        <v>20</v>
      </c>
      <c r="Y35" s="94">
        <v>2</v>
      </c>
      <c r="Z35" s="63"/>
      <c r="AA35" s="61"/>
      <c r="AB35" s="52"/>
      <c r="AC35" s="94"/>
      <c r="AD35" s="52"/>
      <c r="AE35" s="52"/>
      <c r="AF35" s="52"/>
      <c r="AG35" s="94"/>
      <c r="AH35" s="58" t="s">
        <v>28</v>
      </c>
    </row>
    <row r="36" spans="1:34" ht="18" customHeight="1">
      <c r="A36" s="112"/>
      <c r="B36" s="113" t="s">
        <v>82</v>
      </c>
      <c r="C36" s="114">
        <f t="shared" ref="C36:AH36" si="13">SUM(C20:C35)</f>
        <v>315</v>
      </c>
      <c r="D36" s="114">
        <f t="shared" si="13"/>
        <v>315</v>
      </c>
      <c r="E36" s="114">
        <f t="shared" si="13"/>
        <v>630</v>
      </c>
      <c r="F36" s="79">
        <f t="shared" si="6"/>
        <v>630</v>
      </c>
      <c r="G36" s="80">
        <f t="shared" si="4"/>
        <v>420</v>
      </c>
      <c r="H36" s="80">
        <f t="shared" si="5"/>
        <v>1050</v>
      </c>
      <c r="I36" s="115">
        <f t="shared" si="13"/>
        <v>42</v>
      </c>
      <c r="J36" s="114">
        <f t="shared" si="13"/>
        <v>120</v>
      </c>
      <c r="K36" s="114">
        <f t="shared" si="13"/>
        <v>105</v>
      </c>
      <c r="L36" s="114">
        <f t="shared" si="13"/>
        <v>150</v>
      </c>
      <c r="M36" s="114">
        <f t="shared" si="13"/>
        <v>15</v>
      </c>
      <c r="N36" s="114">
        <f t="shared" si="13"/>
        <v>120</v>
      </c>
      <c r="O36" s="114">
        <f t="shared" si="13"/>
        <v>150</v>
      </c>
      <c r="P36" s="114">
        <f t="shared" si="13"/>
        <v>180</v>
      </c>
      <c r="Q36" s="114">
        <f t="shared" si="13"/>
        <v>18</v>
      </c>
      <c r="R36" s="116">
        <f t="shared" si="13"/>
        <v>60</v>
      </c>
      <c r="S36" s="114">
        <f t="shared" si="13"/>
        <v>45</v>
      </c>
      <c r="T36" s="114">
        <f t="shared" si="13"/>
        <v>70</v>
      </c>
      <c r="U36" s="114">
        <f t="shared" si="13"/>
        <v>7</v>
      </c>
      <c r="V36" s="114">
        <f t="shared" si="13"/>
        <v>15</v>
      </c>
      <c r="W36" s="114">
        <f t="shared" si="13"/>
        <v>15</v>
      </c>
      <c r="X36" s="114">
        <f t="shared" si="13"/>
        <v>20</v>
      </c>
      <c r="Y36" s="114">
        <f t="shared" si="13"/>
        <v>2</v>
      </c>
      <c r="Z36" s="114">
        <f t="shared" si="13"/>
        <v>0</v>
      </c>
      <c r="AA36" s="114">
        <f t="shared" si="13"/>
        <v>0</v>
      </c>
      <c r="AB36" s="114">
        <f t="shared" si="13"/>
        <v>0</v>
      </c>
      <c r="AC36" s="114">
        <f t="shared" si="13"/>
        <v>0</v>
      </c>
      <c r="AD36" s="114">
        <f t="shared" si="13"/>
        <v>0</v>
      </c>
      <c r="AE36" s="114">
        <f t="shared" si="13"/>
        <v>0</v>
      </c>
      <c r="AF36" s="114">
        <f t="shared" si="13"/>
        <v>0</v>
      </c>
      <c r="AG36" s="114">
        <f t="shared" si="13"/>
        <v>0</v>
      </c>
      <c r="AH36" s="117">
        <f t="shared" si="13"/>
        <v>0</v>
      </c>
    </row>
    <row r="37" spans="1:34" ht="22.5" customHeight="1">
      <c r="A37" s="118" t="s">
        <v>83</v>
      </c>
      <c r="B37" s="37" t="s">
        <v>84</v>
      </c>
      <c r="C37" s="74"/>
      <c r="D37" s="74"/>
      <c r="E37" s="74"/>
      <c r="F37" s="79">
        <f t="shared" si="6"/>
        <v>0</v>
      </c>
      <c r="G37" s="80">
        <f t="shared" si="4"/>
        <v>0</v>
      </c>
      <c r="H37" s="80">
        <f t="shared" si="5"/>
        <v>0</v>
      </c>
      <c r="I37" s="39"/>
      <c r="J37" s="39"/>
      <c r="K37" s="38"/>
      <c r="L37" s="38"/>
      <c r="M37" s="40"/>
      <c r="N37" s="39"/>
      <c r="O37" s="38"/>
      <c r="P37" s="38"/>
      <c r="Q37" s="40"/>
      <c r="R37" s="40"/>
      <c r="S37" s="38"/>
      <c r="T37" s="38"/>
      <c r="U37" s="40"/>
      <c r="V37" s="39"/>
      <c r="W37" s="38"/>
      <c r="X37" s="38"/>
      <c r="Y37" s="40"/>
      <c r="Z37" s="39"/>
      <c r="AA37" s="38"/>
      <c r="AB37" s="38"/>
      <c r="AC37" s="40"/>
      <c r="AD37" s="39"/>
      <c r="AE37" s="38"/>
      <c r="AF37" s="38"/>
      <c r="AG37" s="40"/>
      <c r="AH37" s="41"/>
    </row>
    <row r="38" spans="1:34" ht="15" customHeight="1">
      <c r="A38" s="42" t="s">
        <v>85</v>
      </c>
      <c r="B38" s="43" t="s">
        <v>86</v>
      </c>
      <c r="C38" s="44">
        <f t="shared" ref="C38:C47" si="14">J38+N38+R38+V38+AD38+Z38</f>
        <v>30</v>
      </c>
      <c r="D38" s="44">
        <f t="shared" ref="D38:D47" si="15">K38+O38+S38+W38+AA38+AE38</f>
        <v>15</v>
      </c>
      <c r="E38" s="44">
        <f t="shared" ref="E38:E47" si="16">SUM(C38:D38)</f>
        <v>45</v>
      </c>
      <c r="F38" s="53">
        <f t="shared" si="6"/>
        <v>45</v>
      </c>
      <c r="G38" s="44">
        <f t="shared" si="4"/>
        <v>30</v>
      </c>
      <c r="H38" s="44">
        <f t="shared" si="5"/>
        <v>75</v>
      </c>
      <c r="I38" s="46">
        <f t="shared" ref="I38:I47" si="17">M38+Q38+U38+Y38+AC38+AG38</f>
        <v>3</v>
      </c>
      <c r="J38" s="47">
        <v>30</v>
      </c>
      <c r="K38" s="44">
        <v>15</v>
      </c>
      <c r="L38" s="44">
        <v>30</v>
      </c>
      <c r="M38" s="48">
        <v>3</v>
      </c>
      <c r="N38" s="47"/>
      <c r="O38" s="44"/>
      <c r="P38" s="44"/>
      <c r="Q38" s="48"/>
      <c r="R38" s="49"/>
      <c r="S38" s="44"/>
      <c r="T38" s="44"/>
      <c r="U38" s="48"/>
      <c r="V38" s="47"/>
      <c r="W38" s="44"/>
      <c r="X38" s="44"/>
      <c r="Y38" s="48"/>
      <c r="Z38" s="119"/>
      <c r="AA38" s="120"/>
      <c r="AB38" s="44"/>
      <c r="AC38" s="121"/>
      <c r="AD38" s="47"/>
      <c r="AE38" s="44"/>
      <c r="AF38" s="44"/>
      <c r="AG38" s="48"/>
      <c r="AH38" s="50" t="s">
        <v>70</v>
      </c>
    </row>
    <row r="39" spans="1:34" ht="17.25" customHeight="1">
      <c r="A39" s="42" t="s">
        <v>87</v>
      </c>
      <c r="B39" s="95" t="s">
        <v>88</v>
      </c>
      <c r="C39" s="52">
        <f t="shared" si="14"/>
        <v>30</v>
      </c>
      <c r="D39" s="52">
        <f t="shared" si="15"/>
        <v>60</v>
      </c>
      <c r="E39" s="52">
        <f t="shared" si="16"/>
        <v>90</v>
      </c>
      <c r="F39" s="53">
        <f t="shared" si="6"/>
        <v>90</v>
      </c>
      <c r="G39" s="44">
        <f t="shared" si="4"/>
        <v>85</v>
      </c>
      <c r="H39" s="44">
        <f t="shared" si="5"/>
        <v>175</v>
      </c>
      <c r="I39" s="60">
        <f t="shared" si="17"/>
        <v>7</v>
      </c>
      <c r="J39" s="52"/>
      <c r="K39" s="52"/>
      <c r="L39" s="52"/>
      <c r="M39" s="56"/>
      <c r="N39" s="52">
        <v>15</v>
      </c>
      <c r="O39" s="52">
        <v>30</v>
      </c>
      <c r="P39" s="52">
        <v>30</v>
      </c>
      <c r="Q39" s="56">
        <v>3</v>
      </c>
      <c r="R39" s="52">
        <v>15</v>
      </c>
      <c r="S39" s="52">
        <v>30</v>
      </c>
      <c r="T39" s="52">
        <v>55</v>
      </c>
      <c r="U39" s="56">
        <v>4</v>
      </c>
      <c r="V39" s="55"/>
      <c r="W39" s="52"/>
      <c r="X39" s="52"/>
      <c r="Y39" s="56"/>
      <c r="Z39" s="97"/>
      <c r="AA39" s="98"/>
      <c r="AB39" s="52"/>
      <c r="AC39" s="99"/>
      <c r="AD39" s="55"/>
      <c r="AE39" s="52"/>
      <c r="AF39" s="52"/>
      <c r="AG39" s="56"/>
      <c r="AH39" s="58" t="s">
        <v>39</v>
      </c>
    </row>
    <row r="40" spans="1:34" ht="18.75" customHeight="1">
      <c r="A40" s="42" t="s">
        <v>89</v>
      </c>
      <c r="B40" s="122" t="s">
        <v>90</v>
      </c>
      <c r="C40" s="52">
        <f t="shared" si="14"/>
        <v>15</v>
      </c>
      <c r="D40" s="52">
        <f t="shared" si="15"/>
        <v>15</v>
      </c>
      <c r="E40" s="52">
        <f t="shared" si="16"/>
        <v>30</v>
      </c>
      <c r="F40" s="53">
        <f t="shared" si="6"/>
        <v>30</v>
      </c>
      <c r="G40" s="44">
        <f t="shared" si="4"/>
        <v>20</v>
      </c>
      <c r="H40" s="44">
        <f t="shared" si="5"/>
        <v>50</v>
      </c>
      <c r="I40" s="60">
        <f t="shared" si="17"/>
        <v>2</v>
      </c>
      <c r="J40" s="55"/>
      <c r="K40" s="52"/>
      <c r="L40" s="52"/>
      <c r="M40" s="57"/>
      <c r="N40" s="52">
        <v>15</v>
      </c>
      <c r="O40" s="52">
        <v>15</v>
      </c>
      <c r="P40" s="52">
        <v>20</v>
      </c>
      <c r="Q40" s="56">
        <v>2</v>
      </c>
      <c r="R40" s="57"/>
      <c r="S40" s="52"/>
      <c r="T40" s="52"/>
      <c r="U40" s="56"/>
      <c r="V40" s="55"/>
      <c r="W40" s="52"/>
      <c r="X40" s="52"/>
      <c r="Y40" s="56"/>
      <c r="Z40" s="97"/>
      <c r="AA40" s="98"/>
      <c r="AB40" s="52"/>
      <c r="AC40" s="99"/>
      <c r="AD40" s="97"/>
      <c r="AE40" s="98"/>
      <c r="AF40" s="52"/>
      <c r="AG40" s="99"/>
      <c r="AH40" s="58" t="s">
        <v>48</v>
      </c>
    </row>
    <row r="41" spans="1:34" ht="18" customHeight="1">
      <c r="A41" s="42" t="s">
        <v>91</v>
      </c>
      <c r="B41" s="51" t="s">
        <v>92</v>
      </c>
      <c r="C41" s="52">
        <f t="shared" si="14"/>
        <v>15</v>
      </c>
      <c r="D41" s="52">
        <f t="shared" si="15"/>
        <v>45</v>
      </c>
      <c r="E41" s="52">
        <f t="shared" si="16"/>
        <v>60</v>
      </c>
      <c r="F41" s="53">
        <f t="shared" si="6"/>
        <v>60</v>
      </c>
      <c r="G41" s="44">
        <f t="shared" si="4"/>
        <v>40</v>
      </c>
      <c r="H41" s="44">
        <f t="shared" si="5"/>
        <v>100</v>
      </c>
      <c r="I41" s="54">
        <f t="shared" si="17"/>
        <v>4</v>
      </c>
      <c r="J41" s="55"/>
      <c r="K41" s="52"/>
      <c r="L41" s="52"/>
      <c r="M41" s="56"/>
      <c r="N41" s="55"/>
      <c r="O41" s="52"/>
      <c r="P41" s="52"/>
      <c r="Q41" s="56"/>
      <c r="R41" s="57">
        <v>15</v>
      </c>
      <c r="S41" s="52">
        <v>45</v>
      </c>
      <c r="T41" s="52">
        <v>40</v>
      </c>
      <c r="U41" s="56">
        <v>4</v>
      </c>
      <c r="V41" s="52"/>
      <c r="W41" s="52"/>
      <c r="X41" s="52"/>
      <c r="Y41" s="56"/>
      <c r="Z41" s="97"/>
      <c r="AA41" s="98"/>
      <c r="AB41" s="52"/>
      <c r="AC41" s="99"/>
      <c r="AD41" s="55"/>
      <c r="AE41" s="52"/>
      <c r="AF41" s="52"/>
      <c r="AG41" s="56"/>
      <c r="AH41" s="58" t="s">
        <v>75</v>
      </c>
    </row>
    <row r="42" spans="1:34" ht="28.5" customHeight="1">
      <c r="A42" s="42" t="s">
        <v>93</v>
      </c>
      <c r="B42" s="123" t="s">
        <v>94</v>
      </c>
      <c r="C42" s="52">
        <f t="shared" si="14"/>
        <v>15</v>
      </c>
      <c r="D42" s="52">
        <f t="shared" si="15"/>
        <v>45</v>
      </c>
      <c r="E42" s="52">
        <f t="shared" si="16"/>
        <v>60</v>
      </c>
      <c r="F42" s="53">
        <f t="shared" si="6"/>
        <v>60</v>
      </c>
      <c r="G42" s="44">
        <f t="shared" si="4"/>
        <v>40</v>
      </c>
      <c r="H42" s="44">
        <f t="shared" si="5"/>
        <v>100</v>
      </c>
      <c r="I42" s="54">
        <f t="shared" si="17"/>
        <v>4</v>
      </c>
      <c r="J42" s="55"/>
      <c r="K42" s="52"/>
      <c r="L42" s="52"/>
      <c r="M42" s="56"/>
      <c r="N42" s="55"/>
      <c r="O42" s="52"/>
      <c r="P42" s="52"/>
      <c r="Q42" s="56"/>
      <c r="R42" s="57">
        <v>15</v>
      </c>
      <c r="S42" s="52">
        <v>45</v>
      </c>
      <c r="T42" s="52">
        <v>40</v>
      </c>
      <c r="U42" s="56">
        <v>4</v>
      </c>
      <c r="V42" s="52"/>
      <c r="W42" s="52"/>
      <c r="X42" s="52"/>
      <c r="Y42" s="56"/>
      <c r="Z42" s="52"/>
      <c r="AA42" s="52"/>
      <c r="AB42" s="52"/>
      <c r="AC42" s="56"/>
      <c r="AD42" s="55"/>
      <c r="AE42" s="52"/>
      <c r="AF42" s="52"/>
      <c r="AG42" s="56"/>
      <c r="AH42" s="58" t="s">
        <v>75</v>
      </c>
    </row>
    <row r="43" spans="1:34" ht="19.5" customHeight="1">
      <c r="A43" s="42" t="s">
        <v>95</v>
      </c>
      <c r="B43" s="51" t="s">
        <v>96</v>
      </c>
      <c r="C43" s="52">
        <f t="shared" si="14"/>
        <v>15</v>
      </c>
      <c r="D43" s="52">
        <f t="shared" si="15"/>
        <v>45</v>
      </c>
      <c r="E43" s="52">
        <f t="shared" si="16"/>
        <v>60</v>
      </c>
      <c r="F43" s="53">
        <f t="shared" si="6"/>
        <v>60</v>
      </c>
      <c r="G43" s="44">
        <f t="shared" si="4"/>
        <v>40</v>
      </c>
      <c r="H43" s="44">
        <f t="shared" si="5"/>
        <v>100</v>
      </c>
      <c r="I43" s="54">
        <f t="shared" si="17"/>
        <v>4</v>
      </c>
      <c r="J43" s="55"/>
      <c r="K43" s="52"/>
      <c r="L43" s="52"/>
      <c r="M43" s="56"/>
      <c r="N43" s="55"/>
      <c r="O43" s="52"/>
      <c r="P43" s="52"/>
      <c r="Q43" s="56"/>
      <c r="R43" s="57"/>
      <c r="S43" s="52"/>
      <c r="T43" s="52"/>
      <c r="U43" s="56"/>
      <c r="V43" s="52">
        <v>15</v>
      </c>
      <c r="W43" s="52">
        <v>45</v>
      </c>
      <c r="X43" s="52">
        <v>40</v>
      </c>
      <c r="Y43" s="56">
        <v>4</v>
      </c>
      <c r="Z43" s="52"/>
      <c r="AA43" s="52"/>
      <c r="AB43" s="52"/>
      <c r="AC43" s="56"/>
      <c r="AD43" s="55"/>
      <c r="AE43" s="52"/>
      <c r="AF43" s="52"/>
      <c r="AG43" s="56"/>
      <c r="AH43" s="58" t="s">
        <v>97</v>
      </c>
    </row>
    <row r="44" spans="1:34" ht="15.75" customHeight="1">
      <c r="A44" s="42" t="s">
        <v>98</v>
      </c>
      <c r="B44" s="51" t="s">
        <v>99</v>
      </c>
      <c r="C44" s="52">
        <f t="shared" si="14"/>
        <v>15</v>
      </c>
      <c r="D44" s="52">
        <f t="shared" si="15"/>
        <v>45</v>
      </c>
      <c r="E44" s="52">
        <f t="shared" si="16"/>
        <v>60</v>
      </c>
      <c r="F44" s="53">
        <f t="shared" si="6"/>
        <v>60</v>
      </c>
      <c r="G44" s="44">
        <f t="shared" si="4"/>
        <v>40</v>
      </c>
      <c r="H44" s="44">
        <f t="shared" si="5"/>
        <v>100</v>
      </c>
      <c r="I44" s="54">
        <f t="shared" si="17"/>
        <v>4</v>
      </c>
      <c r="J44" s="55"/>
      <c r="K44" s="52"/>
      <c r="L44" s="52"/>
      <c r="M44" s="56"/>
      <c r="N44" s="55"/>
      <c r="O44" s="52"/>
      <c r="P44" s="52"/>
      <c r="Q44" s="56"/>
      <c r="R44" s="57"/>
      <c r="S44" s="52"/>
      <c r="T44" s="52"/>
      <c r="U44" s="56"/>
      <c r="V44" s="52">
        <v>15</v>
      </c>
      <c r="W44" s="52">
        <v>45</v>
      </c>
      <c r="X44" s="52">
        <v>40</v>
      </c>
      <c r="Y44" s="56">
        <v>4</v>
      </c>
      <c r="Z44" s="52"/>
      <c r="AA44" s="52"/>
      <c r="AB44" s="52"/>
      <c r="AC44" s="56"/>
      <c r="AD44" s="55"/>
      <c r="AE44" s="52"/>
      <c r="AF44" s="52"/>
      <c r="AG44" s="56"/>
      <c r="AH44" s="58" t="s">
        <v>97</v>
      </c>
    </row>
    <row r="45" spans="1:34" ht="16.5" customHeight="1">
      <c r="A45" s="42" t="s">
        <v>100</v>
      </c>
      <c r="B45" s="51" t="s">
        <v>101</v>
      </c>
      <c r="C45" s="52">
        <f t="shared" si="14"/>
        <v>15</v>
      </c>
      <c r="D45" s="52">
        <f t="shared" si="15"/>
        <v>45</v>
      </c>
      <c r="E45" s="52">
        <f t="shared" si="16"/>
        <v>60</v>
      </c>
      <c r="F45" s="53">
        <f t="shared" si="6"/>
        <v>60</v>
      </c>
      <c r="G45" s="44">
        <f t="shared" si="4"/>
        <v>40</v>
      </c>
      <c r="H45" s="44">
        <f t="shared" si="5"/>
        <v>100</v>
      </c>
      <c r="I45" s="54">
        <f t="shared" si="17"/>
        <v>4</v>
      </c>
      <c r="J45" s="55"/>
      <c r="K45" s="52"/>
      <c r="L45" s="52"/>
      <c r="M45" s="56"/>
      <c r="N45" s="55"/>
      <c r="O45" s="52"/>
      <c r="P45" s="52"/>
      <c r="Q45" s="56"/>
      <c r="R45" s="57"/>
      <c r="S45" s="52"/>
      <c r="T45" s="52"/>
      <c r="U45" s="56"/>
      <c r="V45" s="52"/>
      <c r="W45" s="52"/>
      <c r="X45" s="52"/>
      <c r="Y45" s="56"/>
      <c r="Z45" s="52">
        <v>15</v>
      </c>
      <c r="AA45" s="52">
        <v>45</v>
      </c>
      <c r="AB45" s="52">
        <v>40</v>
      </c>
      <c r="AC45" s="56">
        <v>4</v>
      </c>
      <c r="AD45" s="55"/>
      <c r="AE45" s="52"/>
      <c r="AF45" s="52"/>
      <c r="AG45" s="56"/>
      <c r="AH45" s="58" t="s">
        <v>34</v>
      </c>
    </row>
    <row r="46" spans="1:34" ht="15" customHeight="1">
      <c r="A46" s="42" t="s">
        <v>102</v>
      </c>
      <c r="B46" s="108" t="s">
        <v>103</v>
      </c>
      <c r="C46" s="52">
        <f t="shared" si="14"/>
        <v>15</v>
      </c>
      <c r="D46" s="52">
        <f t="shared" si="15"/>
        <v>45</v>
      </c>
      <c r="E46" s="52">
        <f t="shared" si="16"/>
        <v>60</v>
      </c>
      <c r="F46" s="53">
        <f t="shared" si="6"/>
        <v>60</v>
      </c>
      <c r="G46" s="44">
        <f t="shared" si="4"/>
        <v>40</v>
      </c>
      <c r="H46" s="44">
        <f t="shared" si="5"/>
        <v>100</v>
      </c>
      <c r="I46" s="54">
        <f t="shared" si="17"/>
        <v>4</v>
      </c>
      <c r="J46" s="55"/>
      <c r="K46" s="52"/>
      <c r="L46" s="52"/>
      <c r="M46" s="56"/>
      <c r="N46" s="55"/>
      <c r="O46" s="52"/>
      <c r="P46" s="52"/>
      <c r="Q46" s="56"/>
      <c r="R46" s="57"/>
      <c r="S46" s="52"/>
      <c r="T46" s="52"/>
      <c r="U46" s="56"/>
      <c r="V46" s="55"/>
      <c r="W46" s="52"/>
      <c r="X46" s="52"/>
      <c r="Y46" s="56"/>
      <c r="Z46" s="52">
        <v>15</v>
      </c>
      <c r="AA46" s="52">
        <v>45</v>
      </c>
      <c r="AB46" s="52">
        <v>40</v>
      </c>
      <c r="AC46" s="56">
        <v>4</v>
      </c>
      <c r="AD46" s="52"/>
      <c r="AE46" s="52"/>
      <c r="AF46" s="52"/>
      <c r="AG46" s="56"/>
      <c r="AH46" s="58" t="s">
        <v>34</v>
      </c>
    </row>
    <row r="47" spans="1:34" ht="19.5" customHeight="1">
      <c r="A47" s="42" t="s">
        <v>104</v>
      </c>
      <c r="B47" s="51" t="s">
        <v>105</v>
      </c>
      <c r="C47" s="52">
        <f t="shared" si="14"/>
        <v>30</v>
      </c>
      <c r="D47" s="52">
        <f t="shared" si="15"/>
        <v>45</v>
      </c>
      <c r="E47" s="52">
        <f t="shared" si="16"/>
        <v>75</v>
      </c>
      <c r="F47" s="53">
        <f t="shared" si="6"/>
        <v>75</v>
      </c>
      <c r="G47" s="44">
        <f t="shared" si="4"/>
        <v>50</v>
      </c>
      <c r="H47" s="44">
        <f t="shared" si="5"/>
        <v>125</v>
      </c>
      <c r="I47" s="60">
        <f t="shared" si="17"/>
        <v>5</v>
      </c>
      <c r="J47" s="55"/>
      <c r="K47" s="52"/>
      <c r="L47" s="52"/>
      <c r="M47" s="56"/>
      <c r="N47" s="52"/>
      <c r="O47" s="52"/>
      <c r="P47" s="52"/>
      <c r="Q47" s="56"/>
      <c r="R47" s="57"/>
      <c r="S47" s="52"/>
      <c r="T47" s="52"/>
      <c r="U47" s="56"/>
      <c r="V47" s="52">
        <v>15</v>
      </c>
      <c r="W47" s="52">
        <v>30</v>
      </c>
      <c r="X47" s="52">
        <v>30</v>
      </c>
      <c r="Y47" s="56">
        <v>3</v>
      </c>
      <c r="Z47" s="52">
        <v>15</v>
      </c>
      <c r="AA47" s="52">
        <v>15</v>
      </c>
      <c r="AB47" s="52">
        <v>20</v>
      </c>
      <c r="AC47" s="56">
        <v>2</v>
      </c>
      <c r="AD47" s="52"/>
      <c r="AE47" s="52"/>
      <c r="AF47" s="52"/>
      <c r="AG47" s="56"/>
      <c r="AH47" s="58" t="s">
        <v>106</v>
      </c>
    </row>
    <row r="48" spans="1:34" ht="21" customHeight="1">
      <c r="A48" s="72"/>
      <c r="B48" s="124" t="s">
        <v>107</v>
      </c>
      <c r="C48" s="74">
        <f t="shared" ref="C48:AG48" si="18">SUM(C38:C47)</f>
        <v>195</v>
      </c>
      <c r="D48" s="74">
        <f t="shared" si="18"/>
        <v>405</v>
      </c>
      <c r="E48" s="74">
        <f t="shared" si="18"/>
        <v>600</v>
      </c>
      <c r="F48" s="79">
        <f t="shared" si="6"/>
        <v>600</v>
      </c>
      <c r="G48" s="80">
        <f t="shared" si="4"/>
        <v>425</v>
      </c>
      <c r="H48" s="80">
        <f t="shared" si="5"/>
        <v>1025</v>
      </c>
      <c r="I48" s="125">
        <f t="shared" si="18"/>
        <v>41</v>
      </c>
      <c r="J48" s="126">
        <f t="shared" si="18"/>
        <v>30</v>
      </c>
      <c r="K48" s="74">
        <f t="shared" si="18"/>
        <v>15</v>
      </c>
      <c r="L48" s="74">
        <f t="shared" si="18"/>
        <v>30</v>
      </c>
      <c r="M48" s="127">
        <f t="shared" si="18"/>
        <v>3</v>
      </c>
      <c r="N48" s="126">
        <f t="shared" si="18"/>
        <v>30</v>
      </c>
      <c r="O48" s="74">
        <f t="shared" si="18"/>
        <v>45</v>
      </c>
      <c r="P48" s="74">
        <f t="shared" si="18"/>
        <v>50</v>
      </c>
      <c r="Q48" s="127">
        <f t="shared" si="18"/>
        <v>5</v>
      </c>
      <c r="R48" s="77">
        <f t="shared" si="18"/>
        <v>45</v>
      </c>
      <c r="S48" s="74">
        <f t="shared" si="18"/>
        <v>120</v>
      </c>
      <c r="T48" s="74">
        <f t="shared" si="18"/>
        <v>135</v>
      </c>
      <c r="U48" s="127">
        <f t="shared" si="18"/>
        <v>12</v>
      </c>
      <c r="V48" s="126">
        <f t="shared" si="18"/>
        <v>45</v>
      </c>
      <c r="W48" s="74">
        <f t="shared" si="18"/>
        <v>120</v>
      </c>
      <c r="X48" s="74">
        <f t="shared" si="18"/>
        <v>110</v>
      </c>
      <c r="Y48" s="127">
        <f t="shared" si="18"/>
        <v>11</v>
      </c>
      <c r="Z48" s="126">
        <f t="shared" si="18"/>
        <v>45</v>
      </c>
      <c r="AA48" s="74">
        <f t="shared" si="18"/>
        <v>105</v>
      </c>
      <c r="AB48" s="74">
        <f t="shared" si="18"/>
        <v>100</v>
      </c>
      <c r="AC48" s="127">
        <f t="shared" si="18"/>
        <v>10</v>
      </c>
      <c r="AD48" s="126">
        <f t="shared" si="18"/>
        <v>0</v>
      </c>
      <c r="AE48" s="74">
        <f t="shared" si="18"/>
        <v>0</v>
      </c>
      <c r="AF48" s="74">
        <f t="shared" si="18"/>
        <v>0</v>
      </c>
      <c r="AG48" s="127">
        <f t="shared" si="18"/>
        <v>0</v>
      </c>
      <c r="AH48" s="41"/>
    </row>
    <row r="49" spans="1:34" ht="27.75" customHeight="1">
      <c r="A49" s="36" t="s">
        <v>108</v>
      </c>
      <c r="B49" s="37" t="s">
        <v>109</v>
      </c>
      <c r="C49" s="74"/>
      <c r="D49" s="74"/>
      <c r="E49" s="74"/>
      <c r="F49" s="79">
        <f t="shared" si="6"/>
        <v>0</v>
      </c>
      <c r="G49" s="80">
        <f t="shared" si="4"/>
        <v>0</v>
      </c>
      <c r="H49" s="80">
        <f t="shared" si="5"/>
        <v>0</v>
      </c>
      <c r="I49" s="76"/>
      <c r="J49" s="126"/>
      <c r="K49" s="74"/>
      <c r="L49" s="74"/>
      <c r="M49" s="127"/>
      <c r="N49" s="126"/>
      <c r="O49" s="74"/>
      <c r="P49" s="74"/>
      <c r="Q49" s="127"/>
      <c r="R49" s="77"/>
      <c r="S49" s="74"/>
      <c r="T49" s="74"/>
      <c r="U49" s="127"/>
      <c r="V49" s="126"/>
      <c r="W49" s="74"/>
      <c r="X49" s="74"/>
      <c r="Y49" s="127"/>
      <c r="Z49" s="126"/>
      <c r="AA49" s="74"/>
      <c r="AB49" s="74"/>
      <c r="AC49" s="127"/>
      <c r="AD49" s="126"/>
      <c r="AE49" s="74"/>
      <c r="AF49" s="74"/>
      <c r="AG49" s="127"/>
      <c r="AH49" s="41"/>
    </row>
    <row r="50" spans="1:34" ht="31.5" customHeight="1">
      <c r="A50" s="42" t="s">
        <v>110</v>
      </c>
      <c r="B50" s="128" t="s">
        <v>111</v>
      </c>
      <c r="C50" s="52">
        <f t="shared" ref="C50:C62" si="19">J50+N50+R50+V50+AD50+Z50</f>
        <v>0</v>
      </c>
      <c r="D50" s="52">
        <f t="shared" ref="D50:D62" si="20">K50+O50+S50+W50+AA50+AE50</f>
        <v>30</v>
      </c>
      <c r="E50" s="52">
        <f t="shared" ref="E50:E62" si="21">SUM(C50:D50)</f>
        <v>30</v>
      </c>
      <c r="F50" s="53">
        <f t="shared" si="6"/>
        <v>30</v>
      </c>
      <c r="G50" s="44">
        <f t="shared" si="4"/>
        <v>20</v>
      </c>
      <c r="H50" s="44">
        <f t="shared" si="5"/>
        <v>50</v>
      </c>
      <c r="I50" s="54">
        <f t="shared" ref="I50:I62" si="22">M50+Q50+U50+Y50+AC50+AG50</f>
        <v>2</v>
      </c>
      <c r="J50" s="55"/>
      <c r="K50" s="52"/>
      <c r="L50" s="52"/>
      <c r="M50" s="57"/>
      <c r="N50" s="55"/>
      <c r="O50" s="52"/>
      <c r="P50" s="52"/>
      <c r="Q50" s="56"/>
      <c r="R50" s="57"/>
      <c r="S50" s="52"/>
      <c r="T50" s="52"/>
      <c r="U50" s="129"/>
      <c r="V50" s="55"/>
      <c r="W50" s="52">
        <v>30</v>
      </c>
      <c r="X50" s="52">
        <v>20</v>
      </c>
      <c r="Y50" s="56">
        <v>2</v>
      </c>
      <c r="Z50" s="55"/>
      <c r="AA50" s="52"/>
      <c r="AB50" s="52"/>
      <c r="AC50" s="56"/>
      <c r="AD50" s="55"/>
      <c r="AE50" s="52"/>
      <c r="AF50" s="52"/>
      <c r="AG50" s="56"/>
      <c r="AH50" s="58" t="s">
        <v>97</v>
      </c>
    </row>
    <row r="51" spans="1:34" ht="21" customHeight="1">
      <c r="A51" s="42" t="s">
        <v>112</v>
      </c>
      <c r="B51" s="122" t="s">
        <v>113</v>
      </c>
      <c r="C51" s="52">
        <f t="shared" si="19"/>
        <v>0</v>
      </c>
      <c r="D51" s="52">
        <f t="shared" si="20"/>
        <v>30</v>
      </c>
      <c r="E51" s="52">
        <f t="shared" si="21"/>
        <v>30</v>
      </c>
      <c r="F51" s="53">
        <f t="shared" si="6"/>
        <v>30</v>
      </c>
      <c r="G51" s="44">
        <f t="shared" si="4"/>
        <v>20</v>
      </c>
      <c r="H51" s="44">
        <f t="shared" si="5"/>
        <v>50</v>
      </c>
      <c r="I51" s="60">
        <f t="shared" si="22"/>
        <v>2</v>
      </c>
      <c r="J51" s="52"/>
      <c r="K51" s="52"/>
      <c r="L51" s="52"/>
      <c r="M51" s="52"/>
      <c r="N51" s="55"/>
      <c r="O51" s="52"/>
      <c r="P51" s="52"/>
      <c r="Q51" s="52"/>
      <c r="R51" s="100"/>
      <c r="S51" s="52"/>
      <c r="T51" s="52"/>
      <c r="U51" s="56"/>
      <c r="V51" s="55"/>
      <c r="W51" s="52">
        <v>30</v>
      </c>
      <c r="X51" s="52">
        <v>20</v>
      </c>
      <c r="Y51" s="56">
        <v>2</v>
      </c>
      <c r="Z51" s="55"/>
      <c r="AA51" s="52"/>
      <c r="AB51" s="52"/>
      <c r="AC51" s="56"/>
      <c r="AD51" s="55"/>
      <c r="AE51" s="52"/>
      <c r="AF51" s="52"/>
      <c r="AG51" s="94"/>
      <c r="AH51" s="58" t="s">
        <v>97</v>
      </c>
    </row>
    <row r="52" spans="1:34">
      <c r="A52" s="42" t="s">
        <v>114</v>
      </c>
      <c r="B52" s="130" t="s">
        <v>115</v>
      </c>
      <c r="C52" s="52">
        <f t="shared" si="19"/>
        <v>0</v>
      </c>
      <c r="D52" s="52">
        <f t="shared" si="20"/>
        <v>30</v>
      </c>
      <c r="E52" s="52">
        <f t="shared" si="21"/>
        <v>30</v>
      </c>
      <c r="F52" s="53">
        <f t="shared" si="6"/>
        <v>30</v>
      </c>
      <c r="G52" s="44">
        <f t="shared" si="4"/>
        <v>20</v>
      </c>
      <c r="H52" s="44">
        <f t="shared" si="5"/>
        <v>50</v>
      </c>
      <c r="I52" s="54">
        <f t="shared" si="22"/>
        <v>2</v>
      </c>
      <c r="J52" s="55"/>
      <c r="K52" s="52"/>
      <c r="L52" s="52"/>
      <c r="M52" s="57"/>
      <c r="N52" s="55"/>
      <c r="O52" s="52"/>
      <c r="P52" s="52"/>
      <c r="Q52" s="57"/>
      <c r="R52" s="57"/>
      <c r="S52" s="52"/>
      <c r="T52" s="52"/>
      <c r="U52" s="57"/>
      <c r="V52" s="55"/>
      <c r="W52" s="52">
        <v>30</v>
      </c>
      <c r="X52" s="52">
        <v>20</v>
      </c>
      <c r="Y52" s="56">
        <v>2</v>
      </c>
      <c r="Z52" s="55"/>
      <c r="AA52" s="52"/>
      <c r="AB52" s="52"/>
      <c r="AC52" s="56"/>
      <c r="AD52" s="55"/>
      <c r="AE52" s="52"/>
      <c r="AF52" s="52"/>
      <c r="AG52" s="56"/>
      <c r="AH52" s="58" t="s">
        <v>97</v>
      </c>
    </row>
    <row r="53" spans="1:34" ht="15" customHeight="1">
      <c r="A53" s="42" t="s">
        <v>116</v>
      </c>
      <c r="B53" s="128" t="s">
        <v>117</v>
      </c>
      <c r="C53" s="52">
        <f t="shared" si="19"/>
        <v>0</v>
      </c>
      <c r="D53" s="52">
        <f t="shared" si="20"/>
        <v>30</v>
      </c>
      <c r="E53" s="52">
        <f t="shared" si="21"/>
        <v>30</v>
      </c>
      <c r="F53" s="53">
        <f t="shared" si="6"/>
        <v>30</v>
      </c>
      <c r="G53" s="44">
        <f t="shared" si="4"/>
        <v>20</v>
      </c>
      <c r="H53" s="44">
        <f t="shared" si="5"/>
        <v>50</v>
      </c>
      <c r="I53" s="54">
        <f t="shared" si="22"/>
        <v>2</v>
      </c>
      <c r="J53" s="55"/>
      <c r="K53" s="52"/>
      <c r="L53" s="52"/>
      <c r="M53" s="57"/>
      <c r="N53" s="55"/>
      <c r="O53" s="52"/>
      <c r="P53" s="52"/>
      <c r="Q53" s="57"/>
      <c r="R53" s="100"/>
      <c r="S53" s="52"/>
      <c r="T53" s="52"/>
      <c r="U53" s="56"/>
      <c r="V53" s="55"/>
      <c r="W53" s="52">
        <v>30</v>
      </c>
      <c r="X53" s="52">
        <v>20</v>
      </c>
      <c r="Y53" s="56">
        <v>2</v>
      </c>
      <c r="Z53" s="55"/>
      <c r="AA53" s="52"/>
      <c r="AB53" s="52"/>
      <c r="AC53" s="56"/>
      <c r="AD53" s="55"/>
      <c r="AE53" s="52"/>
      <c r="AF53" s="52"/>
      <c r="AG53" s="56"/>
      <c r="AH53" s="58" t="s">
        <v>97</v>
      </c>
    </row>
    <row r="54" spans="1:34" ht="15.75" customHeight="1">
      <c r="A54" s="42" t="s">
        <v>118</v>
      </c>
      <c r="B54" s="122" t="s">
        <v>119</v>
      </c>
      <c r="C54" s="52">
        <f t="shared" si="19"/>
        <v>0</v>
      </c>
      <c r="D54" s="52">
        <f t="shared" si="20"/>
        <v>30</v>
      </c>
      <c r="E54" s="52">
        <f t="shared" si="21"/>
        <v>30</v>
      </c>
      <c r="F54" s="53">
        <f t="shared" si="6"/>
        <v>30</v>
      </c>
      <c r="G54" s="44">
        <f t="shared" si="4"/>
        <v>20</v>
      </c>
      <c r="H54" s="44">
        <f t="shared" si="5"/>
        <v>50</v>
      </c>
      <c r="I54" s="54">
        <f t="shared" si="22"/>
        <v>2</v>
      </c>
      <c r="J54" s="52"/>
      <c r="K54" s="52"/>
      <c r="L54" s="52"/>
      <c r="M54" s="52"/>
      <c r="N54" s="55"/>
      <c r="O54" s="52"/>
      <c r="P54" s="52"/>
      <c r="Q54" s="52"/>
      <c r="R54" s="100"/>
      <c r="S54" s="52"/>
      <c r="T54" s="52"/>
      <c r="U54" s="56"/>
      <c r="V54" s="55"/>
      <c r="W54" s="52">
        <v>30</v>
      </c>
      <c r="X54" s="52">
        <v>20</v>
      </c>
      <c r="Y54" s="56">
        <v>2</v>
      </c>
      <c r="Z54" s="55"/>
      <c r="AA54" s="52"/>
      <c r="AB54" s="52"/>
      <c r="AC54" s="56"/>
      <c r="AD54" s="55"/>
      <c r="AE54" s="52"/>
      <c r="AF54" s="52"/>
      <c r="AG54" s="56"/>
      <c r="AH54" s="58" t="s">
        <v>97</v>
      </c>
    </row>
    <row r="55" spans="1:34" ht="18" customHeight="1">
      <c r="A55" s="42" t="s">
        <v>120</v>
      </c>
      <c r="B55" s="128" t="s">
        <v>121</v>
      </c>
      <c r="C55" s="52">
        <f t="shared" si="19"/>
        <v>0</v>
      </c>
      <c r="D55" s="52">
        <f t="shared" si="20"/>
        <v>30</v>
      </c>
      <c r="E55" s="52">
        <f t="shared" si="21"/>
        <v>30</v>
      </c>
      <c r="F55" s="53">
        <f t="shared" si="6"/>
        <v>30</v>
      </c>
      <c r="G55" s="44">
        <f t="shared" si="4"/>
        <v>20</v>
      </c>
      <c r="H55" s="44">
        <f t="shared" si="5"/>
        <v>50</v>
      </c>
      <c r="I55" s="54">
        <f t="shared" si="22"/>
        <v>2</v>
      </c>
      <c r="J55" s="55"/>
      <c r="K55" s="52"/>
      <c r="L55" s="52"/>
      <c r="M55" s="57"/>
      <c r="N55" s="55"/>
      <c r="O55" s="52"/>
      <c r="P55" s="52"/>
      <c r="Q55" s="57"/>
      <c r="R55" s="57"/>
      <c r="S55" s="52"/>
      <c r="T55" s="52"/>
      <c r="U55" s="57"/>
      <c r="V55" s="55"/>
      <c r="W55" s="52"/>
      <c r="X55" s="52"/>
      <c r="Y55" s="56"/>
      <c r="Z55" s="55"/>
      <c r="AA55" s="52">
        <v>30</v>
      </c>
      <c r="AB55" s="52">
        <v>20</v>
      </c>
      <c r="AC55" s="56">
        <v>2</v>
      </c>
      <c r="AD55" s="55"/>
      <c r="AE55" s="52"/>
      <c r="AF55" s="52"/>
      <c r="AG55" s="56"/>
      <c r="AH55" s="58" t="s">
        <v>34</v>
      </c>
    </row>
    <row r="56" spans="1:34" ht="18.75" customHeight="1">
      <c r="A56" s="42" t="s">
        <v>122</v>
      </c>
      <c r="B56" s="128" t="s">
        <v>123</v>
      </c>
      <c r="C56" s="52">
        <f t="shared" si="19"/>
        <v>0</v>
      </c>
      <c r="D56" s="52">
        <f t="shared" si="20"/>
        <v>30</v>
      </c>
      <c r="E56" s="52">
        <f t="shared" si="21"/>
        <v>30</v>
      </c>
      <c r="F56" s="53">
        <f t="shared" si="6"/>
        <v>30</v>
      </c>
      <c r="G56" s="44">
        <f t="shared" si="4"/>
        <v>20</v>
      </c>
      <c r="H56" s="44">
        <f t="shared" si="5"/>
        <v>50</v>
      </c>
      <c r="I56" s="60">
        <f t="shared" si="22"/>
        <v>2</v>
      </c>
      <c r="J56" s="55"/>
      <c r="K56" s="52"/>
      <c r="L56" s="52"/>
      <c r="M56" s="57"/>
      <c r="N56" s="55"/>
      <c r="O56" s="52"/>
      <c r="P56" s="52"/>
      <c r="Q56" s="57"/>
      <c r="R56" s="100"/>
      <c r="S56" s="52"/>
      <c r="T56" s="52"/>
      <c r="U56" s="56"/>
      <c r="V56" s="55"/>
      <c r="W56" s="52"/>
      <c r="X56" s="52"/>
      <c r="Y56" s="56"/>
      <c r="Z56" s="55"/>
      <c r="AA56" s="52">
        <v>30</v>
      </c>
      <c r="AB56" s="52">
        <v>20</v>
      </c>
      <c r="AC56" s="56">
        <v>2</v>
      </c>
      <c r="AD56" s="55"/>
      <c r="AE56" s="52"/>
      <c r="AF56" s="52"/>
      <c r="AG56" s="56"/>
      <c r="AH56" s="58" t="s">
        <v>34</v>
      </c>
    </row>
    <row r="57" spans="1:34" ht="18.75" customHeight="1">
      <c r="A57" s="42" t="s">
        <v>124</v>
      </c>
      <c r="B57" s="128" t="s">
        <v>125</v>
      </c>
      <c r="C57" s="52">
        <f t="shared" si="19"/>
        <v>0</v>
      </c>
      <c r="D57" s="52">
        <f t="shared" si="20"/>
        <v>30</v>
      </c>
      <c r="E57" s="52">
        <f t="shared" si="21"/>
        <v>30</v>
      </c>
      <c r="F57" s="53">
        <f t="shared" si="6"/>
        <v>30</v>
      </c>
      <c r="G57" s="44">
        <f t="shared" si="4"/>
        <v>20</v>
      </c>
      <c r="H57" s="44">
        <f t="shared" si="5"/>
        <v>50</v>
      </c>
      <c r="I57" s="54">
        <f t="shared" si="22"/>
        <v>2</v>
      </c>
      <c r="J57" s="55"/>
      <c r="K57" s="52"/>
      <c r="L57" s="52"/>
      <c r="M57" s="57"/>
      <c r="N57" s="55"/>
      <c r="O57" s="52"/>
      <c r="P57" s="52"/>
      <c r="Q57" s="57"/>
      <c r="R57" s="57"/>
      <c r="S57" s="52"/>
      <c r="T57" s="52"/>
      <c r="U57" s="57"/>
      <c r="V57" s="55"/>
      <c r="W57" s="52"/>
      <c r="X57" s="52"/>
      <c r="Y57" s="56"/>
      <c r="Z57" s="55"/>
      <c r="AA57" s="52">
        <v>30</v>
      </c>
      <c r="AB57" s="52">
        <v>20</v>
      </c>
      <c r="AC57" s="56">
        <v>2</v>
      </c>
      <c r="AD57" s="55"/>
      <c r="AE57" s="52"/>
      <c r="AF57" s="52"/>
      <c r="AG57" s="56"/>
      <c r="AH57" s="58" t="s">
        <v>34</v>
      </c>
    </row>
    <row r="58" spans="1:34" ht="19.5" customHeight="1">
      <c r="A58" s="42" t="s">
        <v>126</v>
      </c>
      <c r="B58" s="128" t="s">
        <v>127</v>
      </c>
      <c r="C58" s="52">
        <f t="shared" si="19"/>
        <v>0</v>
      </c>
      <c r="D58" s="52">
        <f t="shared" si="20"/>
        <v>30</v>
      </c>
      <c r="E58" s="52">
        <f t="shared" si="21"/>
        <v>30</v>
      </c>
      <c r="F58" s="53">
        <f t="shared" si="6"/>
        <v>30</v>
      </c>
      <c r="G58" s="44">
        <f t="shared" si="4"/>
        <v>20</v>
      </c>
      <c r="H58" s="44">
        <f t="shared" si="5"/>
        <v>50</v>
      </c>
      <c r="I58" s="54">
        <f t="shared" si="22"/>
        <v>2</v>
      </c>
      <c r="J58" s="55"/>
      <c r="K58" s="52"/>
      <c r="L58" s="52"/>
      <c r="M58" s="57"/>
      <c r="N58" s="55"/>
      <c r="O58" s="52"/>
      <c r="P58" s="52"/>
      <c r="Q58" s="57"/>
      <c r="R58" s="57"/>
      <c r="S58" s="52"/>
      <c r="T58" s="52"/>
      <c r="U58" s="57"/>
      <c r="V58" s="55"/>
      <c r="W58" s="131"/>
      <c r="X58" s="52"/>
      <c r="Y58" s="132"/>
      <c r="Z58" s="55"/>
      <c r="AA58" s="52">
        <v>30</v>
      </c>
      <c r="AB58" s="52">
        <v>20</v>
      </c>
      <c r="AC58" s="56">
        <v>2</v>
      </c>
      <c r="AD58" s="55"/>
      <c r="AE58" s="52"/>
      <c r="AF58" s="52"/>
      <c r="AG58" s="56"/>
      <c r="AH58" s="58" t="s">
        <v>34</v>
      </c>
    </row>
    <row r="59" spans="1:34" ht="18.75" customHeight="1">
      <c r="A59" s="42" t="s">
        <v>128</v>
      </c>
      <c r="B59" s="128" t="s">
        <v>129</v>
      </c>
      <c r="C59" s="52">
        <f t="shared" si="19"/>
        <v>0</v>
      </c>
      <c r="D59" s="52">
        <f t="shared" si="20"/>
        <v>30</v>
      </c>
      <c r="E59" s="52">
        <f t="shared" si="21"/>
        <v>30</v>
      </c>
      <c r="F59" s="53">
        <f t="shared" si="6"/>
        <v>30</v>
      </c>
      <c r="G59" s="44">
        <f t="shared" si="4"/>
        <v>20</v>
      </c>
      <c r="H59" s="44">
        <f t="shared" si="5"/>
        <v>50</v>
      </c>
      <c r="I59" s="54">
        <f t="shared" si="22"/>
        <v>2</v>
      </c>
      <c r="J59" s="63"/>
      <c r="K59" s="61"/>
      <c r="L59" s="61"/>
      <c r="M59" s="65"/>
      <c r="N59" s="63"/>
      <c r="O59" s="61"/>
      <c r="P59" s="61"/>
      <c r="Q59" s="65"/>
      <c r="R59" s="69"/>
      <c r="S59" s="69"/>
      <c r="T59" s="69"/>
      <c r="U59" s="69"/>
      <c r="V59" s="70"/>
      <c r="W59" s="133"/>
      <c r="X59" s="61"/>
      <c r="Y59" s="134"/>
      <c r="Z59" s="63"/>
      <c r="AA59" s="61">
        <v>30</v>
      </c>
      <c r="AB59" s="52">
        <v>20</v>
      </c>
      <c r="AC59" s="64">
        <v>2</v>
      </c>
      <c r="AD59" s="63"/>
      <c r="AE59" s="61"/>
      <c r="AF59" s="61"/>
      <c r="AG59" s="64"/>
      <c r="AH59" s="58" t="s">
        <v>34</v>
      </c>
    </row>
    <row r="60" spans="1:34" ht="20.25" customHeight="1">
      <c r="A60" s="42" t="s">
        <v>130</v>
      </c>
      <c r="B60" s="128" t="s">
        <v>131</v>
      </c>
      <c r="C60" s="52">
        <f t="shared" si="19"/>
        <v>0</v>
      </c>
      <c r="D60" s="52">
        <f t="shared" si="20"/>
        <v>30</v>
      </c>
      <c r="E60" s="52">
        <f t="shared" si="21"/>
        <v>30</v>
      </c>
      <c r="F60" s="53">
        <f t="shared" si="6"/>
        <v>30</v>
      </c>
      <c r="G60" s="44">
        <f t="shared" si="4"/>
        <v>20</v>
      </c>
      <c r="H60" s="44">
        <f t="shared" si="5"/>
        <v>50</v>
      </c>
      <c r="I60" s="54">
        <f t="shared" si="22"/>
        <v>2</v>
      </c>
      <c r="J60" s="55"/>
      <c r="K60" s="52"/>
      <c r="L60" s="52"/>
      <c r="M60" s="57"/>
      <c r="N60" s="55"/>
      <c r="O60" s="52"/>
      <c r="P60" s="52"/>
      <c r="Q60" s="57"/>
      <c r="R60" s="100"/>
      <c r="S60" s="52"/>
      <c r="T60" s="52"/>
      <c r="U60" s="56"/>
      <c r="V60" s="55"/>
      <c r="W60" s="131"/>
      <c r="X60" s="52"/>
      <c r="Y60" s="132"/>
      <c r="Z60" s="55"/>
      <c r="AA60" s="52">
        <v>30</v>
      </c>
      <c r="AB60" s="52">
        <v>20</v>
      </c>
      <c r="AC60" s="56">
        <v>2</v>
      </c>
      <c r="AD60" s="55"/>
      <c r="AE60" s="52"/>
      <c r="AF60" s="52"/>
      <c r="AG60" s="56"/>
      <c r="AH60" s="58" t="s">
        <v>34</v>
      </c>
    </row>
    <row r="61" spans="1:34" ht="24.75" customHeight="1">
      <c r="A61" s="42" t="s">
        <v>132</v>
      </c>
      <c r="B61" s="122" t="s">
        <v>133</v>
      </c>
      <c r="C61" s="52">
        <f t="shared" si="19"/>
        <v>0</v>
      </c>
      <c r="D61" s="52">
        <f t="shared" si="20"/>
        <v>30</v>
      </c>
      <c r="E61" s="52">
        <f t="shared" si="21"/>
        <v>30</v>
      </c>
      <c r="F61" s="53">
        <f t="shared" si="6"/>
        <v>30</v>
      </c>
      <c r="G61" s="44">
        <f t="shared" si="4"/>
        <v>20</v>
      </c>
      <c r="H61" s="44">
        <f t="shared" si="5"/>
        <v>50</v>
      </c>
      <c r="I61" s="54">
        <f t="shared" si="22"/>
        <v>2</v>
      </c>
      <c r="J61" s="52"/>
      <c r="K61" s="52"/>
      <c r="L61" s="52"/>
      <c r="M61" s="52"/>
      <c r="N61" s="55"/>
      <c r="O61" s="52"/>
      <c r="P61" s="52"/>
      <c r="Q61" s="52"/>
      <c r="R61" s="100"/>
      <c r="S61" s="52"/>
      <c r="T61" s="52"/>
      <c r="U61" s="56"/>
      <c r="V61" s="55"/>
      <c r="W61" s="52"/>
      <c r="X61" s="52"/>
      <c r="Y61" s="56"/>
      <c r="Z61" s="55"/>
      <c r="AA61" s="52">
        <v>30</v>
      </c>
      <c r="AB61" s="52">
        <v>20</v>
      </c>
      <c r="AC61" s="56">
        <v>2</v>
      </c>
      <c r="AD61" s="55"/>
      <c r="AE61" s="52"/>
      <c r="AF61" s="52"/>
      <c r="AG61" s="56"/>
      <c r="AH61" s="58" t="s">
        <v>34</v>
      </c>
    </row>
    <row r="62" spans="1:34" ht="21.75" customHeight="1">
      <c r="A62" s="42" t="s">
        <v>134</v>
      </c>
      <c r="B62" s="135" t="s">
        <v>135</v>
      </c>
      <c r="C62" s="68">
        <f t="shared" si="19"/>
        <v>15</v>
      </c>
      <c r="D62" s="68">
        <f t="shared" si="20"/>
        <v>15</v>
      </c>
      <c r="E62" s="68">
        <f t="shared" si="21"/>
        <v>30</v>
      </c>
      <c r="F62" s="53">
        <f t="shared" si="6"/>
        <v>30</v>
      </c>
      <c r="G62" s="44">
        <f t="shared" si="4"/>
        <v>20</v>
      </c>
      <c r="H62" s="44">
        <f t="shared" si="5"/>
        <v>50</v>
      </c>
      <c r="I62" s="89">
        <f t="shared" si="22"/>
        <v>2</v>
      </c>
      <c r="J62" s="68"/>
      <c r="K62" s="68"/>
      <c r="L62" s="68"/>
      <c r="M62" s="68"/>
      <c r="N62" s="68"/>
      <c r="O62" s="68"/>
      <c r="P62" s="68"/>
      <c r="Q62" s="68"/>
      <c r="R62" s="136">
        <v>15</v>
      </c>
      <c r="S62" s="44">
        <v>15</v>
      </c>
      <c r="T62" s="44">
        <v>20</v>
      </c>
      <c r="U62" s="48">
        <v>2</v>
      </c>
      <c r="V62" s="70"/>
      <c r="W62" s="137"/>
      <c r="X62" s="68"/>
      <c r="Y62" s="137"/>
      <c r="Z62" s="68"/>
      <c r="AA62" s="68"/>
      <c r="AB62" s="68"/>
      <c r="AC62" s="138"/>
      <c r="AD62" s="70"/>
      <c r="AE62" s="68"/>
      <c r="AF62" s="68"/>
      <c r="AG62" s="90"/>
      <c r="AH62" s="71" t="s">
        <v>75</v>
      </c>
    </row>
    <row r="63" spans="1:34" ht="21" customHeight="1">
      <c r="A63" s="72"/>
      <c r="B63" s="73" t="s">
        <v>136</v>
      </c>
      <c r="C63" s="74">
        <f t="shared" ref="C63:AG63" si="23">SUM(C50:C62)</f>
        <v>15</v>
      </c>
      <c r="D63" s="74">
        <f t="shared" si="23"/>
        <v>375</v>
      </c>
      <c r="E63" s="126">
        <f t="shared" si="23"/>
        <v>390</v>
      </c>
      <c r="F63" s="79">
        <f t="shared" si="6"/>
        <v>390</v>
      </c>
      <c r="G63" s="80">
        <f t="shared" si="4"/>
        <v>260</v>
      </c>
      <c r="H63" s="80">
        <f t="shared" si="5"/>
        <v>650</v>
      </c>
      <c r="I63" s="76">
        <f t="shared" si="23"/>
        <v>26</v>
      </c>
      <c r="J63" s="74">
        <f t="shared" si="23"/>
        <v>0</v>
      </c>
      <c r="K63" s="74">
        <f t="shared" si="23"/>
        <v>0</v>
      </c>
      <c r="L63" s="74">
        <f t="shared" si="23"/>
        <v>0</v>
      </c>
      <c r="M63" s="139">
        <f t="shared" si="23"/>
        <v>0</v>
      </c>
      <c r="N63" s="74">
        <f t="shared" si="23"/>
        <v>0</v>
      </c>
      <c r="O63" s="74">
        <f t="shared" si="23"/>
        <v>0</v>
      </c>
      <c r="P63" s="126">
        <f t="shared" si="23"/>
        <v>0</v>
      </c>
      <c r="Q63" s="139">
        <f t="shared" si="23"/>
        <v>0</v>
      </c>
      <c r="R63" s="77">
        <f t="shared" si="23"/>
        <v>15</v>
      </c>
      <c r="S63" s="74">
        <f t="shared" si="23"/>
        <v>15</v>
      </c>
      <c r="T63" s="74">
        <f t="shared" si="23"/>
        <v>20</v>
      </c>
      <c r="U63" s="139">
        <f t="shared" si="23"/>
        <v>2</v>
      </c>
      <c r="V63" s="74">
        <f t="shared" si="23"/>
        <v>0</v>
      </c>
      <c r="W63" s="74">
        <f t="shared" si="23"/>
        <v>150</v>
      </c>
      <c r="X63" s="74">
        <f t="shared" si="23"/>
        <v>100</v>
      </c>
      <c r="Y63" s="139">
        <f t="shared" si="23"/>
        <v>10</v>
      </c>
      <c r="Z63" s="74">
        <f t="shared" si="23"/>
        <v>0</v>
      </c>
      <c r="AA63" s="74">
        <f t="shared" si="23"/>
        <v>210</v>
      </c>
      <c r="AB63" s="74">
        <f t="shared" si="23"/>
        <v>140</v>
      </c>
      <c r="AC63" s="139">
        <f t="shared" si="23"/>
        <v>14</v>
      </c>
      <c r="AD63" s="74">
        <f t="shared" si="23"/>
        <v>0</v>
      </c>
      <c r="AE63" s="74">
        <f t="shared" si="23"/>
        <v>0</v>
      </c>
      <c r="AF63" s="74">
        <f t="shared" si="23"/>
        <v>0</v>
      </c>
      <c r="AG63" s="139">
        <f t="shared" si="23"/>
        <v>0</v>
      </c>
      <c r="AH63" s="41"/>
    </row>
    <row r="64" spans="1:34" ht="27" customHeight="1">
      <c r="A64" s="36" t="s">
        <v>137</v>
      </c>
      <c r="B64" s="140" t="s">
        <v>138</v>
      </c>
      <c r="C64" s="78"/>
      <c r="D64" s="78"/>
      <c r="E64" s="141"/>
      <c r="F64" s="79">
        <f t="shared" si="6"/>
        <v>0</v>
      </c>
      <c r="G64" s="80">
        <f t="shared" si="4"/>
        <v>0</v>
      </c>
      <c r="H64" s="80">
        <f t="shared" si="5"/>
        <v>0</v>
      </c>
      <c r="I64" s="142"/>
      <c r="J64" s="141"/>
      <c r="K64" s="78"/>
      <c r="L64" s="78"/>
      <c r="M64" s="143"/>
      <c r="N64" s="141"/>
      <c r="O64" s="78"/>
      <c r="P64" s="141"/>
      <c r="Q64" s="143"/>
      <c r="R64" s="144"/>
      <c r="S64" s="78"/>
      <c r="T64" s="78"/>
      <c r="U64" s="143"/>
      <c r="V64" s="141"/>
      <c r="W64" s="78"/>
      <c r="X64" s="78"/>
      <c r="Y64" s="143"/>
      <c r="Z64" s="141"/>
      <c r="AA64" s="78"/>
      <c r="AB64" s="78"/>
      <c r="AC64" s="143"/>
      <c r="AD64" s="141"/>
      <c r="AE64" s="78"/>
      <c r="AF64" s="78"/>
      <c r="AG64" s="143"/>
      <c r="AH64" s="87"/>
    </row>
    <row r="65" spans="1:34" ht="18.75" customHeight="1">
      <c r="A65" s="42" t="s">
        <v>139</v>
      </c>
      <c r="B65" s="122" t="s">
        <v>140</v>
      </c>
      <c r="C65" s="52">
        <f>J65+N65+R65+V65+AD65+Z65</f>
        <v>15</v>
      </c>
      <c r="D65" s="52">
        <f>K65+O65+S65+W65+AA65+AE65</f>
        <v>75</v>
      </c>
      <c r="E65" s="52">
        <f>SUM(C65:D65)</f>
        <v>90</v>
      </c>
      <c r="F65" s="53">
        <f t="shared" si="6"/>
        <v>90</v>
      </c>
      <c r="G65" s="44">
        <f t="shared" si="4"/>
        <v>60</v>
      </c>
      <c r="H65" s="44">
        <f t="shared" si="5"/>
        <v>150</v>
      </c>
      <c r="I65" s="54">
        <f>M65+Q65+U65+Y65+AC65+AG65</f>
        <v>6</v>
      </c>
      <c r="J65" s="52">
        <v>15</v>
      </c>
      <c r="K65" s="52">
        <v>15</v>
      </c>
      <c r="L65" s="52">
        <v>20</v>
      </c>
      <c r="M65" s="56">
        <v>2</v>
      </c>
      <c r="N65" s="55"/>
      <c r="O65" s="52">
        <v>15</v>
      </c>
      <c r="P65" s="52">
        <v>10</v>
      </c>
      <c r="Q65" s="56">
        <v>1</v>
      </c>
      <c r="R65" s="57"/>
      <c r="S65" s="52">
        <v>15</v>
      </c>
      <c r="T65" s="52">
        <v>10</v>
      </c>
      <c r="U65" s="56">
        <v>1</v>
      </c>
      <c r="V65" s="55"/>
      <c r="W65" s="52">
        <v>15</v>
      </c>
      <c r="X65" s="52">
        <v>10</v>
      </c>
      <c r="Y65" s="56">
        <v>1</v>
      </c>
      <c r="Z65" s="97"/>
      <c r="AA65" s="98">
        <v>15</v>
      </c>
      <c r="AB65" s="52">
        <v>10</v>
      </c>
      <c r="AC65" s="99">
        <v>1</v>
      </c>
      <c r="AD65" s="52"/>
      <c r="AE65" s="52"/>
      <c r="AF65" s="52"/>
      <c r="AG65" s="94"/>
      <c r="AH65" s="58" t="s">
        <v>141</v>
      </c>
    </row>
    <row r="66" spans="1:34" ht="20.25" customHeight="1">
      <c r="A66" s="72"/>
      <c r="B66" s="73" t="s">
        <v>142</v>
      </c>
      <c r="C66" s="74">
        <f t="shared" ref="C66:AH66" si="24">SUM(C65:C65)</f>
        <v>15</v>
      </c>
      <c r="D66" s="74">
        <f t="shared" si="24"/>
        <v>75</v>
      </c>
      <c r="E66" s="126">
        <f t="shared" si="24"/>
        <v>90</v>
      </c>
      <c r="F66" s="79">
        <f t="shared" si="6"/>
        <v>90</v>
      </c>
      <c r="G66" s="80">
        <f>H66-F66</f>
        <v>60</v>
      </c>
      <c r="H66" s="80">
        <f t="shared" si="5"/>
        <v>150</v>
      </c>
      <c r="I66" s="76">
        <f t="shared" si="24"/>
        <v>6</v>
      </c>
      <c r="J66" s="74">
        <f t="shared" si="24"/>
        <v>15</v>
      </c>
      <c r="K66" s="74">
        <f t="shared" si="24"/>
        <v>15</v>
      </c>
      <c r="L66" s="74">
        <f t="shared" si="24"/>
        <v>20</v>
      </c>
      <c r="M66" s="139">
        <f t="shared" si="24"/>
        <v>2</v>
      </c>
      <c r="N66" s="74">
        <f t="shared" si="24"/>
        <v>0</v>
      </c>
      <c r="O66" s="74">
        <f t="shared" si="24"/>
        <v>15</v>
      </c>
      <c r="P66" s="126">
        <f t="shared" si="24"/>
        <v>10</v>
      </c>
      <c r="Q66" s="139">
        <f t="shared" si="24"/>
        <v>1</v>
      </c>
      <c r="R66" s="77">
        <f t="shared" si="24"/>
        <v>0</v>
      </c>
      <c r="S66" s="74">
        <f t="shared" si="24"/>
        <v>15</v>
      </c>
      <c r="T66" s="74">
        <f t="shared" si="24"/>
        <v>10</v>
      </c>
      <c r="U66" s="139">
        <f t="shared" si="24"/>
        <v>1</v>
      </c>
      <c r="V66" s="74">
        <f t="shared" si="24"/>
        <v>0</v>
      </c>
      <c r="W66" s="74">
        <f t="shared" si="24"/>
        <v>15</v>
      </c>
      <c r="X66" s="74">
        <f t="shared" si="24"/>
        <v>10</v>
      </c>
      <c r="Y66" s="139">
        <f t="shared" si="24"/>
        <v>1</v>
      </c>
      <c r="Z66" s="74">
        <f t="shared" si="24"/>
        <v>0</v>
      </c>
      <c r="AA66" s="74">
        <f t="shared" si="24"/>
        <v>15</v>
      </c>
      <c r="AB66" s="74">
        <f t="shared" si="24"/>
        <v>10</v>
      </c>
      <c r="AC66" s="139">
        <f t="shared" si="24"/>
        <v>1</v>
      </c>
      <c r="AD66" s="74">
        <f t="shared" si="24"/>
        <v>0</v>
      </c>
      <c r="AE66" s="74">
        <f t="shared" si="24"/>
        <v>0</v>
      </c>
      <c r="AF66" s="74">
        <f t="shared" si="24"/>
        <v>0</v>
      </c>
      <c r="AG66" s="139">
        <f t="shared" si="24"/>
        <v>0</v>
      </c>
      <c r="AH66" s="41">
        <f t="shared" si="24"/>
        <v>0</v>
      </c>
    </row>
    <row r="67" spans="1:34" ht="23.25" customHeight="1">
      <c r="A67" s="36" t="s">
        <v>143</v>
      </c>
      <c r="B67" s="37" t="s">
        <v>144</v>
      </c>
      <c r="C67" s="78"/>
      <c r="D67" s="78"/>
      <c r="E67" s="78"/>
      <c r="F67" s="79">
        <f t="shared" si="6"/>
        <v>0</v>
      </c>
      <c r="G67" s="80">
        <f t="shared" si="4"/>
        <v>0</v>
      </c>
      <c r="H67" s="80">
        <f t="shared" si="5"/>
        <v>0</v>
      </c>
      <c r="I67" s="145"/>
      <c r="J67" s="81"/>
      <c r="K67" s="82"/>
      <c r="L67" s="82"/>
      <c r="M67" s="83"/>
      <c r="N67" s="81"/>
      <c r="O67" s="82"/>
      <c r="P67" s="82"/>
      <c r="Q67" s="83"/>
      <c r="R67" s="83"/>
      <c r="S67" s="82"/>
      <c r="T67" s="82"/>
      <c r="U67" s="83"/>
      <c r="V67" s="81"/>
      <c r="W67" s="82"/>
      <c r="X67" s="82"/>
      <c r="Y67" s="83"/>
      <c r="Z67" s="81"/>
      <c r="AA67" s="82"/>
      <c r="AB67" s="82"/>
      <c r="AC67" s="146"/>
      <c r="AD67" s="81"/>
      <c r="AE67" s="82"/>
      <c r="AF67" s="82"/>
      <c r="AG67" s="83"/>
      <c r="AH67" s="87"/>
    </row>
    <row r="68" spans="1:34" ht="23.25" customHeight="1">
      <c r="A68" s="42" t="s">
        <v>145</v>
      </c>
      <c r="B68" s="147" t="s">
        <v>146</v>
      </c>
      <c r="C68" s="44">
        <f t="shared" ref="C68:C73" si="25">J68+N68+R68+V68+AD68+Z68</f>
        <v>0</v>
      </c>
      <c r="D68" s="44">
        <f t="shared" ref="D68:D73" si="26">K68+O68+S68+W68+AA68+AE68</f>
        <v>15</v>
      </c>
      <c r="E68" s="44">
        <f t="shared" ref="E68:E73" si="27">SUM(C68:D68)</f>
        <v>15</v>
      </c>
      <c r="F68" s="53">
        <f t="shared" si="6"/>
        <v>15</v>
      </c>
      <c r="G68" s="44">
        <f t="shared" si="4"/>
        <v>10</v>
      </c>
      <c r="H68" s="44">
        <f t="shared" si="5"/>
        <v>25</v>
      </c>
      <c r="I68" s="46">
        <f t="shared" ref="I68:I73" si="28">M68+Q68+U68+Y68+AC68+AG68</f>
        <v>1</v>
      </c>
      <c r="J68" s="47"/>
      <c r="K68" s="44">
        <v>15</v>
      </c>
      <c r="L68" s="44">
        <v>10</v>
      </c>
      <c r="M68" s="49">
        <v>1</v>
      </c>
      <c r="N68" s="47"/>
      <c r="O68" s="44"/>
      <c r="P68" s="44"/>
      <c r="Q68" s="48"/>
      <c r="R68" s="49"/>
      <c r="S68" s="44"/>
      <c r="T68" s="44"/>
      <c r="U68" s="48"/>
      <c r="V68" s="47"/>
      <c r="W68" s="44"/>
      <c r="X68" s="44"/>
      <c r="Y68" s="49"/>
      <c r="Z68" s="47"/>
      <c r="AA68" s="44"/>
      <c r="AB68" s="44"/>
      <c r="AC68" s="48"/>
      <c r="AD68" s="47"/>
      <c r="AE68" s="44"/>
      <c r="AF68" s="44"/>
      <c r="AG68" s="49"/>
      <c r="AH68" s="58" t="s">
        <v>31</v>
      </c>
    </row>
    <row r="69" spans="1:34" ht="19.5" customHeight="1">
      <c r="A69" s="42" t="s">
        <v>147</v>
      </c>
      <c r="B69" s="147" t="s">
        <v>148</v>
      </c>
      <c r="C69" s="44">
        <f t="shared" si="25"/>
        <v>0</v>
      </c>
      <c r="D69" s="44">
        <f t="shared" si="26"/>
        <v>80</v>
      </c>
      <c r="E69" s="44">
        <f t="shared" si="27"/>
        <v>80</v>
      </c>
      <c r="F69" s="53">
        <f t="shared" si="6"/>
        <v>80</v>
      </c>
      <c r="G69" s="44">
        <f t="shared" si="4"/>
        <v>20</v>
      </c>
      <c r="H69" s="44">
        <f t="shared" si="5"/>
        <v>100</v>
      </c>
      <c r="I69" s="46">
        <f t="shared" si="28"/>
        <v>4</v>
      </c>
      <c r="J69" s="47"/>
      <c r="K69" s="44">
        <v>80</v>
      </c>
      <c r="L69" s="44">
        <v>20</v>
      </c>
      <c r="M69" s="49">
        <v>4</v>
      </c>
      <c r="N69" s="47"/>
      <c r="O69" s="44"/>
      <c r="P69" s="44"/>
      <c r="Q69" s="48"/>
      <c r="R69" s="49"/>
      <c r="S69" s="44"/>
      <c r="T69" s="44"/>
      <c r="U69" s="48"/>
      <c r="V69" s="47"/>
      <c r="W69" s="44"/>
      <c r="X69" s="44"/>
      <c r="Y69" s="49"/>
      <c r="Z69" s="47"/>
      <c r="AA69" s="44"/>
      <c r="AB69" s="44"/>
      <c r="AC69" s="48"/>
      <c r="AD69" s="47"/>
      <c r="AE69" s="44"/>
      <c r="AF69" s="44"/>
      <c r="AG69" s="49"/>
      <c r="AH69" s="58" t="s">
        <v>31</v>
      </c>
    </row>
    <row r="70" spans="1:34" ht="33" customHeight="1">
      <c r="A70" s="42" t="s">
        <v>149</v>
      </c>
      <c r="B70" s="43" t="s">
        <v>150</v>
      </c>
      <c r="C70" s="44">
        <f t="shared" si="25"/>
        <v>0</v>
      </c>
      <c r="D70" s="44">
        <f t="shared" si="26"/>
        <v>160</v>
      </c>
      <c r="E70" s="44">
        <f t="shared" si="27"/>
        <v>160</v>
      </c>
      <c r="F70" s="53">
        <f t="shared" si="6"/>
        <v>160</v>
      </c>
      <c r="G70" s="44">
        <f t="shared" si="4"/>
        <v>40</v>
      </c>
      <c r="H70" s="44">
        <f t="shared" si="5"/>
        <v>200</v>
      </c>
      <c r="I70" s="46">
        <f t="shared" si="28"/>
        <v>8</v>
      </c>
      <c r="J70" s="52"/>
      <c r="K70" s="52"/>
      <c r="L70" s="52"/>
      <c r="M70" s="52"/>
      <c r="N70" s="55"/>
      <c r="O70" s="52">
        <v>80</v>
      </c>
      <c r="P70" s="52">
        <v>20</v>
      </c>
      <c r="Q70" s="94">
        <v>4</v>
      </c>
      <c r="R70" s="100"/>
      <c r="S70" s="52">
        <v>80</v>
      </c>
      <c r="T70" s="52">
        <v>20</v>
      </c>
      <c r="U70" s="94">
        <v>4</v>
      </c>
      <c r="V70" s="55"/>
      <c r="W70" s="52"/>
      <c r="X70" s="52"/>
      <c r="Y70" s="94"/>
      <c r="Z70" s="55"/>
      <c r="AA70" s="52"/>
      <c r="AB70" s="52"/>
      <c r="AC70" s="94"/>
      <c r="AD70" s="55"/>
      <c r="AE70" s="52"/>
      <c r="AF70" s="52"/>
      <c r="AG70" s="52"/>
      <c r="AH70" s="58" t="s">
        <v>151</v>
      </c>
    </row>
    <row r="71" spans="1:34" ht="32.25" customHeight="1">
      <c r="A71" s="42" t="s">
        <v>152</v>
      </c>
      <c r="B71" s="147" t="s">
        <v>153</v>
      </c>
      <c r="C71" s="44">
        <f t="shared" si="25"/>
        <v>0</v>
      </c>
      <c r="D71" s="44">
        <f t="shared" si="26"/>
        <v>160</v>
      </c>
      <c r="E71" s="44">
        <f t="shared" si="27"/>
        <v>160</v>
      </c>
      <c r="F71" s="53">
        <f t="shared" si="6"/>
        <v>160</v>
      </c>
      <c r="G71" s="44">
        <f t="shared" si="4"/>
        <v>40</v>
      </c>
      <c r="H71" s="44">
        <f t="shared" si="5"/>
        <v>200</v>
      </c>
      <c r="I71" s="46">
        <f t="shared" si="28"/>
        <v>8</v>
      </c>
      <c r="J71" s="52"/>
      <c r="K71" s="52"/>
      <c r="L71" s="52"/>
      <c r="M71" s="52"/>
      <c r="N71" s="55"/>
      <c r="O71" s="52"/>
      <c r="P71" s="52"/>
      <c r="Q71" s="94"/>
      <c r="R71" s="100"/>
      <c r="S71" s="52"/>
      <c r="T71" s="52"/>
      <c r="U71" s="94"/>
      <c r="V71" s="55"/>
      <c r="W71" s="52">
        <v>80</v>
      </c>
      <c r="X71" s="52">
        <v>20</v>
      </c>
      <c r="Y71" s="94">
        <v>4</v>
      </c>
      <c r="Z71" s="55"/>
      <c r="AA71" s="52">
        <v>80</v>
      </c>
      <c r="AB71" s="52">
        <v>20</v>
      </c>
      <c r="AC71" s="94">
        <v>4</v>
      </c>
      <c r="AD71" s="55"/>
      <c r="AE71" s="52"/>
      <c r="AF71" s="52"/>
      <c r="AG71" s="52"/>
      <c r="AH71" s="58" t="s">
        <v>154</v>
      </c>
    </row>
    <row r="72" spans="1:34" ht="37.5" customHeight="1">
      <c r="A72" s="42" t="s">
        <v>155</v>
      </c>
      <c r="B72" s="147" t="s">
        <v>156</v>
      </c>
      <c r="C72" s="52">
        <f t="shared" si="25"/>
        <v>0</v>
      </c>
      <c r="D72" s="52">
        <f t="shared" si="26"/>
        <v>560</v>
      </c>
      <c r="E72" s="52">
        <f t="shared" si="27"/>
        <v>560</v>
      </c>
      <c r="F72" s="53">
        <f t="shared" si="6"/>
        <v>560</v>
      </c>
      <c r="G72" s="44">
        <f t="shared" si="4"/>
        <v>140</v>
      </c>
      <c r="H72" s="44">
        <f t="shared" si="5"/>
        <v>700</v>
      </c>
      <c r="I72" s="148">
        <f t="shared" si="28"/>
        <v>28</v>
      </c>
      <c r="J72" s="61"/>
      <c r="K72" s="61"/>
      <c r="L72" s="61"/>
      <c r="M72" s="61"/>
      <c r="N72" s="63"/>
      <c r="O72" s="61"/>
      <c r="P72" s="61"/>
      <c r="Q72" s="107"/>
      <c r="R72" s="109"/>
      <c r="S72" s="61"/>
      <c r="T72" s="61"/>
      <c r="U72" s="107"/>
      <c r="V72" s="63"/>
      <c r="W72" s="61"/>
      <c r="X72" s="61"/>
      <c r="Y72" s="61"/>
      <c r="Z72" s="63"/>
      <c r="AA72" s="61"/>
      <c r="AB72" s="61"/>
      <c r="AC72" s="107"/>
      <c r="AD72" s="63"/>
      <c r="AE72" s="61">
        <v>560</v>
      </c>
      <c r="AF72" s="61">
        <v>140</v>
      </c>
      <c r="AG72" s="107">
        <v>28</v>
      </c>
      <c r="AH72" s="58" t="s">
        <v>157</v>
      </c>
    </row>
    <row r="73" spans="1:34" ht="24.75" customHeight="1">
      <c r="A73" s="42" t="s">
        <v>158</v>
      </c>
      <c r="B73" s="147" t="s">
        <v>159</v>
      </c>
      <c r="C73" s="52">
        <f t="shared" si="25"/>
        <v>0</v>
      </c>
      <c r="D73" s="52">
        <f t="shared" si="26"/>
        <v>0</v>
      </c>
      <c r="E73" s="52">
        <f t="shared" si="27"/>
        <v>0</v>
      </c>
      <c r="F73" s="53">
        <f t="shared" si="6"/>
        <v>0</v>
      </c>
      <c r="G73" s="44">
        <f t="shared" si="4"/>
        <v>50</v>
      </c>
      <c r="H73" s="44">
        <f t="shared" si="5"/>
        <v>50</v>
      </c>
      <c r="I73" s="148">
        <f t="shared" si="28"/>
        <v>2</v>
      </c>
      <c r="J73" s="61"/>
      <c r="K73" s="61"/>
      <c r="L73" s="61"/>
      <c r="M73" s="61"/>
      <c r="N73" s="63"/>
      <c r="O73" s="61"/>
      <c r="P73" s="61"/>
      <c r="Q73" s="107"/>
      <c r="R73" s="109"/>
      <c r="S73" s="61"/>
      <c r="T73" s="61"/>
      <c r="U73" s="107"/>
      <c r="V73" s="63"/>
      <c r="W73" s="61"/>
      <c r="X73" s="61"/>
      <c r="Y73" s="61"/>
      <c r="Z73" s="63"/>
      <c r="AA73" s="61"/>
      <c r="AB73" s="61"/>
      <c r="AC73" s="107"/>
      <c r="AD73" s="63"/>
      <c r="AE73" s="61"/>
      <c r="AF73" s="61">
        <v>50</v>
      </c>
      <c r="AG73" s="107">
        <v>2</v>
      </c>
      <c r="AH73" s="58" t="s">
        <v>160</v>
      </c>
    </row>
    <row r="74" spans="1:34" ht="21" customHeight="1">
      <c r="A74" s="72"/>
      <c r="B74" s="149" t="s">
        <v>161</v>
      </c>
      <c r="C74" s="114">
        <f t="shared" ref="C74:AG74" si="29">SUM(C68:C73)</f>
        <v>0</v>
      </c>
      <c r="D74" s="114">
        <f t="shared" si="29"/>
        <v>975</v>
      </c>
      <c r="E74" s="114">
        <f t="shared" si="29"/>
        <v>975</v>
      </c>
      <c r="F74" s="79">
        <f>SUM(F68:F73)</f>
        <v>975</v>
      </c>
      <c r="G74" s="79">
        <f t="shared" ref="G74:H74" si="30">SUM(G68:G73)</f>
        <v>300</v>
      </c>
      <c r="H74" s="79">
        <f t="shared" si="30"/>
        <v>1275</v>
      </c>
      <c r="I74" s="150">
        <f t="shared" si="29"/>
        <v>51</v>
      </c>
      <c r="J74" s="151">
        <f t="shared" si="29"/>
        <v>0</v>
      </c>
      <c r="K74" s="114">
        <f t="shared" si="29"/>
        <v>95</v>
      </c>
      <c r="L74" s="114">
        <f t="shared" si="29"/>
        <v>30</v>
      </c>
      <c r="M74" s="116">
        <f t="shared" si="29"/>
        <v>5</v>
      </c>
      <c r="N74" s="151">
        <f t="shared" si="29"/>
        <v>0</v>
      </c>
      <c r="O74" s="114">
        <f t="shared" si="29"/>
        <v>80</v>
      </c>
      <c r="P74" s="114">
        <f t="shared" si="29"/>
        <v>20</v>
      </c>
      <c r="Q74" s="152">
        <f t="shared" si="29"/>
        <v>4</v>
      </c>
      <c r="R74" s="116">
        <f t="shared" si="29"/>
        <v>0</v>
      </c>
      <c r="S74" s="114">
        <f t="shared" si="29"/>
        <v>80</v>
      </c>
      <c r="T74" s="114">
        <f t="shared" si="29"/>
        <v>20</v>
      </c>
      <c r="U74" s="152">
        <f t="shared" si="29"/>
        <v>4</v>
      </c>
      <c r="V74" s="151">
        <f t="shared" si="29"/>
        <v>0</v>
      </c>
      <c r="W74" s="114">
        <f t="shared" si="29"/>
        <v>80</v>
      </c>
      <c r="X74" s="114">
        <f t="shared" si="29"/>
        <v>20</v>
      </c>
      <c r="Y74" s="152">
        <f t="shared" si="29"/>
        <v>4</v>
      </c>
      <c r="Z74" s="151">
        <f t="shared" si="29"/>
        <v>0</v>
      </c>
      <c r="AA74" s="114">
        <f t="shared" si="29"/>
        <v>80</v>
      </c>
      <c r="AB74" s="114">
        <f t="shared" si="29"/>
        <v>20</v>
      </c>
      <c r="AC74" s="152">
        <f t="shared" si="29"/>
        <v>4</v>
      </c>
      <c r="AD74" s="151">
        <f t="shared" si="29"/>
        <v>0</v>
      </c>
      <c r="AE74" s="114">
        <f t="shared" si="29"/>
        <v>560</v>
      </c>
      <c r="AF74" s="114">
        <f t="shared" si="29"/>
        <v>190</v>
      </c>
      <c r="AG74" s="116">
        <f t="shared" si="29"/>
        <v>30</v>
      </c>
      <c r="AH74" s="117"/>
    </row>
    <row r="75" spans="1:34">
      <c r="A75" s="153"/>
      <c r="B75" s="154" t="s">
        <v>162</v>
      </c>
      <c r="C75" s="74">
        <f t="shared" ref="C75:AG75" si="31">C66+C63+C48+C36+C18+C74</f>
        <v>570</v>
      </c>
      <c r="D75" s="74">
        <f t="shared" si="31"/>
        <v>2385</v>
      </c>
      <c r="E75" s="74">
        <f t="shared" si="31"/>
        <v>2955</v>
      </c>
      <c r="F75" s="75">
        <f>F18+F36+F48+F63+F66+F74</f>
        <v>2955</v>
      </c>
      <c r="G75" s="75">
        <f t="shared" ref="G75:H75" si="32">G18+G36+G48+G63+G66+G74</f>
        <v>1605</v>
      </c>
      <c r="H75" s="75">
        <f t="shared" si="32"/>
        <v>4560</v>
      </c>
      <c r="I75" s="76">
        <f t="shared" si="31"/>
        <v>180</v>
      </c>
      <c r="J75" s="74">
        <f t="shared" si="31"/>
        <v>165</v>
      </c>
      <c r="K75" s="74">
        <f t="shared" si="31"/>
        <v>320</v>
      </c>
      <c r="L75" s="74">
        <f t="shared" si="31"/>
        <v>280</v>
      </c>
      <c r="M75" s="139">
        <f t="shared" si="31"/>
        <v>30</v>
      </c>
      <c r="N75" s="74">
        <f t="shared" si="31"/>
        <v>150</v>
      </c>
      <c r="O75" s="74">
        <f t="shared" si="31"/>
        <v>335</v>
      </c>
      <c r="P75" s="74">
        <f t="shared" si="31"/>
        <v>280</v>
      </c>
      <c r="Q75" s="139">
        <f t="shared" si="31"/>
        <v>30</v>
      </c>
      <c r="R75" s="77">
        <f t="shared" si="31"/>
        <v>150</v>
      </c>
      <c r="S75" s="74">
        <f t="shared" si="31"/>
        <v>320</v>
      </c>
      <c r="T75" s="74">
        <f t="shared" si="31"/>
        <v>295</v>
      </c>
      <c r="U75" s="139">
        <f t="shared" si="31"/>
        <v>30</v>
      </c>
      <c r="V75" s="74">
        <f t="shared" si="31"/>
        <v>60</v>
      </c>
      <c r="W75" s="74">
        <f t="shared" si="31"/>
        <v>425</v>
      </c>
      <c r="X75" s="74">
        <f t="shared" si="31"/>
        <v>280</v>
      </c>
      <c r="Y75" s="139">
        <f t="shared" si="31"/>
        <v>30</v>
      </c>
      <c r="Z75" s="74">
        <f t="shared" si="31"/>
        <v>45</v>
      </c>
      <c r="AA75" s="74">
        <f t="shared" si="31"/>
        <v>425</v>
      </c>
      <c r="AB75" s="74">
        <f t="shared" si="31"/>
        <v>280</v>
      </c>
      <c r="AC75" s="139">
        <f t="shared" si="31"/>
        <v>30</v>
      </c>
      <c r="AD75" s="74">
        <f t="shared" si="31"/>
        <v>0</v>
      </c>
      <c r="AE75" s="74">
        <f t="shared" si="31"/>
        <v>560</v>
      </c>
      <c r="AF75" s="74">
        <f t="shared" si="31"/>
        <v>190</v>
      </c>
      <c r="AG75" s="139">
        <f t="shared" si="31"/>
        <v>30</v>
      </c>
      <c r="AH75" s="38"/>
    </row>
    <row r="76" spans="1:34">
      <c r="A76" s="155"/>
      <c r="B76" s="156"/>
      <c r="C76" s="157"/>
      <c r="D76" s="157">
        <f>D75-D74</f>
        <v>1410</v>
      </c>
      <c r="E76" s="157">
        <f>C75+D76</f>
        <v>1980</v>
      </c>
      <c r="F76" s="158"/>
      <c r="G76" s="157"/>
      <c r="H76" s="159"/>
      <c r="I76" s="157"/>
      <c r="J76" s="160">
        <f>(J75-J74)/15</f>
        <v>11</v>
      </c>
      <c r="K76" s="160">
        <f>(K75-K74)/15</f>
        <v>15</v>
      </c>
      <c r="L76" s="160"/>
      <c r="M76" s="160"/>
      <c r="N76" s="160">
        <f>(N75-N74)/15</f>
        <v>10</v>
      </c>
      <c r="O76" s="160">
        <f>(O75-O74)/15</f>
        <v>17</v>
      </c>
      <c r="P76" s="160"/>
      <c r="Q76" s="160"/>
      <c r="R76" s="160">
        <f>(R75-R74)/15</f>
        <v>10</v>
      </c>
      <c r="S76" s="160">
        <f>(S75-S74)/15</f>
        <v>16</v>
      </c>
      <c r="T76" s="160"/>
      <c r="U76" s="160"/>
      <c r="V76" s="160">
        <f>(V75-V74)/15</f>
        <v>4</v>
      </c>
      <c r="W76" s="160">
        <f>(W75-W74)/15</f>
        <v>23</v>
      </c>
      <c r="X76" s="160"/>
      <c r="Y76" s="160"/>
      <c r="Z76" s="160">
        <f>(Z75-Z74)/15</f>
        <v>3</v>
      </c>
      <c r="AA76" s="160">
        <f>(AA75-AA74)/15</f>
        <v>23</v>
      </c>
      <c r="AB76" s="160"/>
      <c r="AC76" s="160"/>
      <c r="AD76" s="160"/>
      <c r="AE76" s="160"/>
      <c r="AF76" s="160"/>
      <c r="AG76" s="160"/>
      <c r="AH76" s="161"/>
    </row>
    <row r="77" spans="1:34">
      <c r="A77" s="162"/>
      <c r="B77" s="163"/>
      <c r="C77" s="164">
        <f>D75-D74</f>
        <v>1410</v>
      </c>
      <c r="D77" s="164"/>
      <c r="E77" s="157">
        <f>E76/7</f>
        <v>282.85714285714283</v>
      </c>
      <c r="F77" s="165">
        <f>F75-E74</f>
        <v>1980</v>
      </c>
      <c r="G77" s="166"/>
      <c r="H77" s="167" t="s">
        <v>163</v>
      </c>
      <c r="I77" s="167"/>
      <c r="J77" s="168" t="s">
        <v>164</v>
      </c>
      <c r="K77" s="168"/>
      <c r="L77" s="168"/>
      <c r="M77" s="168"/>
      <c r="N77" s="168" t="s">
        <v>165</v>
      </c>
      <c r="O77" s="168"/>
      <c r="P77" s="168"/>
      <c r="Q77" s="168"/>
      <c r="R77" s="168" t="s">
        <v>166</v>
      </c>
      <c r="S77" s="168"/>
      <c r="T77" s="168"/>
      <c r="U77" s="168"/>
      <c r="V77" s="168" t="s">
        <v>167</v>
      </c>
      <c r="W77" s="168"/>
      <c r="X77" s="168"/>
      <c r="Y77" s="168"/>
      <c r="Z77" s="168" t="s">
        <v>168</v>
      </c>
      <c r="AA77" s="168"/>
      <c r="AB77" s="168"/>
      <c r="AC77" s="168"/>
      <c r="AD77" s="168" t="s">
        <v>169</v>
      </c>
      <c r="AE77" s="168"/>
      <c r="AF77" s="168"/>
      <c r="AG77" s="168"/>
      <c r="AH77" s="169" t="s">
        <v>162</v>
      </c>
    </row>
    <row r="78" spans="1:34">
      <c r="A78" s="162"/>
      <c r="B78" s="170"/>
      <c r="C78" s="171"/>
      <c r="D78" s="171"/>
      <c r="E78" s="171"/>
      <c r="F78" s="165"/>
      <c r="G78" s="172"/>
      <c r="H78" s="173" t="s">
        <v>170</v>
      </c>
      <c r="I78" s="173"/>
      <c r="J78" s="174">
        <v>2</v>
      </c>
      <c r="K78" s="174"/>
      <c r="L78" s="174"/>
      <c r="M78" s="174"/>
      <c r="N78" s="175">
        <v>4</v>
      </c>
      <c r="O78" s="175"/>
      <c r="P78" s="175"/>
      <c r="Q78" s="175"/>
      <c r="R78" s="175">
        <v>4</v>
      </c>
      <c r="S78" s="175"/>
      <c r="T78" s="175"/>
      <c r="U78" s="175"/>
      <c r="V78" s="175">
        <v>2</v>
      </c>
      <c r="W78" s="175"/>
      <c r="X78" s="175"/>
      <c r="Y78" s="175"/>
      <c r="Z78" s="175">
        <v>0</v>
      </c>
      <c r="AA78" s="175"/>
      <c r="AB78" s="175"/>
      <c r="AC78" s="175"/>
      <c r="AD78" s="175">
        <v>1</v>
      </c>
      <c r="AE78" s="175"/>
      <c r="AF78" s="175"/>
      <c r="AG78" s="175"/>
      <c r="AH78" s="176">
        <v>13</v>
      </c>
    </row>
    <row r="79" spans="1:34">
      <c r="A79" s="162"/>
      <c r="B79" s="170"/>
      <c r="C79" s="177"/>
      <c r="D79" s="177"/>
      <c r="E79" s="177">
        <f>F75-E75</f>
        <v>0</v>
      </c>
      <c r="F79" s="165"/>
      <c r="G79" s="178"/>
      <c r="H79" s="179" t="s">
        <v>171</v>
      </c>
      <c r="I79" s="179"/>
      <c r="J79" s="175">
        <v>12</v>
      </c>
      <c r="K79" s="175"/>
      <c r="L79" s="175"/>
      <c r="M79" s="175"/>
      <c r="N79" s="175">
        <v>9</v>
      </c>
      <c r="O79" s="175"/>
      <c r="P79" s="175"/>
      <c r="Q79" s="175"/>
      <c r="R79" s="175">
        <v>8</v>
      </c>
      <c r="S79" s="175"/>
      <c r="T79" s="175"/>
      <c r="U79" s="175"/>
      <c r="V79" s="175">
        <v>11</v>
      </c>
      <c r="W79" s="175"/>
      <c r="X79" s="175"/>
      <c r="Y79" s="175"/>
      <c r="Z79" s="175">
        <v>13</v>
      </c>
      <c r="AA79" s="175"/>
      <c r="AB79" s="175"/>
      <c r="AC79" s="175"/>
      <c r="AD79" s="175">
        <v>1</v>
      </c>
      <c r="AE79" s="175"/>
      <c r="AF79" s="175"/>
      <c r="AG79" s="175"/>
      <c r="AH79" s="176">
        <v>44</v>
      </c>
    </row>
    <row r="80" spans="1:34">
      <c r="A80" s="162"/>
      <c r="B80" s="170"/>
      <c r="C80" s="177"/>
      <c r="D80" s="177"/>
      <c r="E80" s="177"/>
      <c r="F80" s="165"/>
      <c r="G80" s="178"/>
      <c r="H80" s="180"/>
      <c r="I80" s="180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81"/>
    </row>
    <row r="81" spans="1:34" ht="15" customHeight="1">
      <c r="A81" s="162"/>
      <c r="B81" s="182" t="s">
        <v>172</v>
      </c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1"/>
    </row>
    <row r="82" spans="1:34" ht="15" customHeight="1">
      <c r="A82" s="15"/>
      <c r="B82" s="184" t="s">
        <v>173</v>
      </c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1"/>
    </row>
    <row r="83" spans="1:34" ht="15" customHeight="1">
      <c r="A83" s="15"/>
      <c r="B83" s="184" t="s">
        <v>174</v>
      </c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6"/>
      <c r="U83" s="186"/>
      <c r="V83" s="186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1"/>
    </row>
    <row r="84" spans="1:34" ht="15" customHeight="1">
      <c r="A84" s="15"/>
      <c r="B84" s="187" t="s">
        <v>175</v>
      </c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</row>
    <row r="85" spans="1:34">
      <c r="A85" s="15"/>
      <c r="B85" s="188" t="s">
        <v>176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9"/>
      <c r="AG85" s="189"/>
      <c r="AH85" s="190"/>
    </row>
    <row r="86" spans="1:34" ht="15" customHeight="1">
      <c r="A86" s="15"/>
      <c r="B86" s="180"/>
      <c r="C86" s="180"/>
      <c r="D86" s="180"/>
      <c r="E86" s="180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90"/>
    </row>
    <row r="87" spans="1:34" ht="15" customHeight="1">
      <c r="A87" s="15"/>
      <c r="B87" s="180"/>
      <c r="C87" s="180"/>
      <c r="D87" s="180"/>
      <c r="E87" s="180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90"/>
    </row>
    <row r="88" spans="1:34" ht="15" customHeight="1">
      <c r="A88" s="15"/>
      <c r="B88" s="180"/>
      <c r="C88" s="180"/>
      <c r="D88" s="180"/>
      <c r="E88" s="180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90"/>
    </row>
    <row r="89" spans="1:34">
      <c r="A89" s="1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191"/>
      <c r="AG89" s="192"/>
      <c r="AH89" s="181"/>
    </row>
    <row r="90" spans="1:34">
      <c r="A90" s="15"/>
      <c r="B90" s="3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3">
        <v>1</v>
      </c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2"/>
      <c r="AH90" s="181"/>
    </row>
    <row r="91" spans="1:34">
      <c r="A91" s="15"/>
      <c r="B91" s="3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2"/>
      <c r="AH91" s="181"/>
    </row>
    <row r="92" spans="1:34">
      <c r="A92" s="15"/>
      <c r="B92" s="3"/>
      <c r="C92" s="3"/>
      <c r="D92" s="3"/>
      <c r="E92" s="3"/>
      <c r="F92" s="3"/>
      <c r="G92" s="3"/>
      <c r="H92" s="3"/>
      <c r="I92" s="194"/>
      <c r="J92" s="191"/>
      <c r="K92" s="191"/>
      <c r="L92" s="191"/>
      <c r="M92" s="192"/>
      <c r="N92" s="191"/>
      <c r="O92" s="191"/>
      <c r="P92" s="191"/>
      <c r="Q92" s="192"/>
      <c r="R92" s="191"/>
      <c r="S92" s="191"/>
      <c r="T92" s="191"/>
      <c r="U92" s="192"/>
      <c r="V92" s="191"/>
      <c r="W92" s="191"/>
      <c r="X92" s="191"/>
      <c r="Y92" s="192"/>
      <c r="Z92" s="191"/>
      <c r="AA92" s="191"/>
      <c r="AB92" s="191"/>
      <c r="AC92" s="192"/>
      <c r="AD92" s="191"/>
      <c r="AE92" s="191"/>
      <c r="AF92" s="191"/>
      <c r="AG92" s="192"/>
      <c r="AH92" s="181"/>
    </row>
    <row r="93" spans="1:34" ht="15" customHeight="1">
      <c r="A93" s="15"/>
      <c r="B93" s="180"/>
      <c r="C93" s="180"/>
      <c r="D93" s="180"/>
      <c r="E93" s="180"/>
      <c r="F93" s="180"/>
      <c r="G93" s="180"/>
      <c r="H93" s="194"/>
      <c r="I93" s="194"/>
      <c r="J93" s="191"/>
      <c r="K93" s="191"/>
      <c r="L93" s="191"/>
      <c r="M93" s="192"/>
      <c r="N93" s="191"/>
      <c r="O93" s="191"/>
      <c r="P93" s="191"/>
      <c r="Q93" s="192"/>
      <c r="R93" s="191"/>
      <c r="S93" s="191"/>
      <c r="T93" s="191"/>
      <c r="U93" s="192"/>
      <c r="V93" s="191"/>
      <c r="W93" s="191"/>
      <c r="X93" s="191"/>
      <c r="Y93" s="192"/>
      <c r="Z93" s="191"/>
      <c r="AA93" s="191"/>
      <c r="AB93" s="191"/>
      <c r="AC93" s="192"/>
      <c r="AD93" s="191"/>
      <c r="AE93" s="191"/>
      <c r="AF93" s="191"/>
      <c r="AG93" s="192"/>
      <c r="AH93" s="181"/>
    </row>
    <row r="94" spans="1:34" ht="15" customHeight="1">
      <c r="A94" s="15"/>
      <c r="B94" s="180"/>
      <c r="C94" s="180"/>
      <c r="D94" s="180"/>
      <c r="E94" s="180"/>
      <c r="F94" s="180"/>
      <c r="G94" s="180"/>
      <c r="H94" s="180"/>
      <c r="I94" s="180"/>
      <c r="J94" s="180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81"/>
    </row>
    <row r="95" spans="1:34" ht="15.75">
      <c r="A95" s="15"/>
      <c r="B95" s="195"/>
      <c r="C95" s="194"/>
      <c r="D95" s="194"/>
      <c r="E95" s="194"/>
      <c r="F95" s="10"/>
      <c r="G95" s="194"/>
      <c r="H95" s="194"/>
      <c r="I95" s="196"/>
      <c r="J95" s="194"/>
      <c r="K95" s="194"/>
      <c r="L95" s="194"/>
      <c r="M95" s="196"/>
      <c r="N95" s="194"/>
      <c r="O95" s="194"/>
      <c r="P95" s="194"/>
      <c r="Q95" s="196"/>
      <c r="R95" s="194"/>
      <c r="S95" s="194"/>
      <c r="T95" s="194"/>
      <c r="U95" s="196"/>
      <c r="V95" s="194"/>
      <c r="W95" s="194"/>
      <c r="X95" s="194"/>
      <c r="Y95" s="196"/>
      <c r="Z95" s="194"/>
      <c r="AA95" s="194"/>
      <c r="AB95" s="194"/>
      <c r="AC95" s="196"/>
      <c r="AD95" s="194"/>
      <c r="AE95" s="194"/>
      <c r="AF95" s="194"/>
      <c r="AG95" s="196"/>
      <c r="AH95" s="197"/>
    </row>
  </sheetData>
  <mergeCells count="55">
    <mergeCell ref="B85:AE85"/>
    <mergeCell ref="B86:E86"/>
    <mergeCell ref="B87:E87"/>
    <mergeCell ref="B88:E88"/>
    <mergeCell ref="B93:G93"/>
    <mergeCell ref="B94:J94"/>
    <mergeCell ref="AD79:AG79"/>
    <mergeCell ref="H80:I80"/>
    <mergeCell ref="B81:S81"/>
    <mergeCell ref="B82:V82"/>
    <mergeCell ref="B83:S83"/>
    <mergeCell ref="B84:AH84"/>
    <mergeCell ref="H79:I79"/>
    <mergeCell ref="J79:M79"/>
    <mergeCell ref="N79:Q79"/>
    <mergeCell ref="R79:U79"/>
    <mergeCell ref="V79:Y79"/>
    <mergeCell ref="Z79:AC79"/>
    <mergeCell ref="Z77:AC77"/>
    <mergeCell ref="AD77:AG77"/>
    <mergeCell ref="H78:I78"/>
    <mergeCell ref="J78:M78"/>
    <mergeCell ref="N78:Q78"/>
    <mergeCell ref="R78:U78"/>
    <mergeCell ref="V78:Y78"/>
    <mergeCell ref="Z78:AC78"/>
    <mergeCell ref="AD78:AG78"/>
    <mergeCell ref="C77:D77"/>
    <mergeCell ref="H77:I77"/>
    <mergeCell ref="J77:M77"/>
    <mergeCell ref="N77:Q77"/>
    <mergeCell ref="R77:U77"/>
    <mergeCell ref="V77:Y77"/>
    <mergeCell ref="AH8:AH10"/>
    <mergeCell ref="C9:C10"/>
    <mergeCell ref="D9:D10"/>
    <mergeCell ref="E9:E10"/>
    <mergeCell ref="J9:M9"/>
    <mergeCell ref="N9:Q9"/>
    <mergeCell ref="R9:U9"/>
    <mergeCell ref="V9:Y9"/>
    <mergeCell ref="Z9:AC9"/>
    <mergeCell ref="AD9:AG9"/>
    <mergeCell ref="C8:E8"/>
    <mergeCell ref="F8:F10"/>
    <mergeCell ref="G8:G10"/>
    <mergeCell ref="H8:H10"/>
    <mergeCell ref="I8:I10"/>
    <mergeCell ref="J8:AG8"/>
    <mergeCell ref="A1:AB1"/>
    <mergeCell ref="A2:AB2"/>
    <mergeCell ref="A3:AB3"/>
    <mergeCell ref="A4:AB4"/>
    <mergeCell ref="A5:AB5"/>
    <mergeCell ref="A6:A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2022-03-28T11:36:44Z</dcterms:created>
  <dcterms:modified xsi:type="dcterms:W3CDTF">2022-03-28T11:36:56Z</dcterms:modified>
</cp:coreProperties>
</file>