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8_{792C2096-5B43-407D-9AA2-D6A859EC17F4}" xr6:coauthVersionLast="36" xr6:coauthVersionMax="36" xr10:uidLastSave="{00000000-0000-0000-0000-000000000000}"/>
  <bookViews>
    <workbookView xWindow="0" yWindow="0" windowWidth="28800" windowHeight="11505" xr2:uid="{801E90E5-1EFA-4B52-ABAE-EB2F2A6CB43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1" i="1" l="1"/>
  <c r="AH40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F37" i="1"/>
  <c r="D37" i="1"/>
  <c r="H36" i="1"/>
  <c r="G36" i="1"/>
  <c r="E36" i="1"/>
  <c r="H34" i="1"/>
  <c r="G34" i="1"/>
  <c r="C34" i="1"/>
  <c r="E34" i="1" s="1"/>
  <c r="I32" i="1"/>
  <c r="H32" i="1" s="1"/>
  <c r="G32" i="1" s="1"/>
  <c r="E32" i="1"/>
  <c r="D32" i="1"/>
  <c r="C32" i="1"/>
  <c r="I31" i="1"/>
  <c r="H31" i="1"/>
  <c r="G31" i="1" s="1"/>
  <c r="D31" i="1"/>
  <c r="C31" i="1"/>
  <c r="E31" i="1" s="1"/>
  <c r="I30" i="1"/>
  <c r="H30" i="1"/>
  <c r="G30" i="1"/>
  <c r="E30" i="1"/>
  <c r="D30" i="1"/>
  <c r="C30" i="1"/>
  <c r="I29" i="1"/>
  <c r="H29" i="1"/>
  <c r="G29" i="1" s="1"/>
  <c r="D29" i="1"/>
  <c r="C29" i="1"/>
  <c r="E29" i="1" s="1"/>
  <c r="I27" i="1"/>
  <c r="H27" i="1"/>
  <c r="G27" i="1"/>
  <c r="E27" i="1"/>
  <c r="D27" i="1"/>
  <c r="C27" i="1"/>
  <c r="I26" i="1"/>
  <c r="H26" i="1"/>
  <c r="G26" i="1" s="1"/>
  <c r="D26" i="1"/>
  <c r="C26" i="1"/>
  <c r="E26" i="1" s="1"/>
  <c r="I25" i="1"/>
  <c r="H25" i="1"/>
  <c r="G25" i="1"/>
  <c r="E25" i="1"/>
  <c r="D25" i="1"/>
  <c r="C25" i="1"/>
  <c r="I24" i="1"/>
  <c r="H24" i="1"/>
  <c r="G24" i="1" s="1"/>
  <c r="D24" i="1"/>
  <c r="C24" i="1"/>
  <c r="E24" i="1" s="1"/>
  <c r="I23" i="1"/>
  <c r="H23" i="1"/>
  <c r="G23" i="1"/>
  <c r="E23" i="1"/>
  <c r="D23" i="1"/>
  <c r="C23" i="1"/>
  <c r="I22" i="1"/>
  <c r="H22" i="1"/>
  <c r="G22" i="1" s="1"/>
  <c r="D22" i="1"/>
  <c r="C22" i="1"/>
  <c r="E22" i="1" s="1"/>
  <c r="I20" i="1"/>
  <c r="H20" i="1"/>
  <c r="G20" i="1"/>
  <c r="E20" i="1"/>
  <c r="D20" i="1"/>
  <c r="C20" i="1"/>
  <c r="I19" i="1"/>
  <c r="H19" i="1"/>
  <c r="G19" i="1" s="1"/>
  <c r="D19" i="1"/>
  <c r="C19" i="1"/>
  <c r="E19" i="1" s="1"/>
  <c r="I18" i="1"/>
  <c r="H18" i="1" s="1"/>
  <c r="G18" i="1" s="1"/>
  <c r="E18" i="1"/>
  <c r="D18" i="1"/>
  <c r="C18" i="1"/>
  <c r="I17" i="1"/>
  <c r="H17" i="1"/>
  <c r="G17" i="1" s="1"/>
  <c r="D17" i="1"/>
  <c r="C17" i="1"/>
  <c r="E17" i="1" s="1"/>
  <c r="I16" i="1"/>
  <c r="H16" i="1" s="1"/>
  <c r="G16" i="1" s="1"/>
  <c r="E16" i="1"/>
  <c r="D16" i="1"/>
  <c r="C16" i="1"/>
  <c r="I14" i="1"/>
  <c r="H14" i="1"/>
  <c r="G14" i="1" s="1"/>
  <c r="D14" i="1"/>
  <c r="C14" i="1"/>
  <c r="E14" i="1" s="1"/>
  <c r="I13" i="1"/>
  <c r="H13" i="1" s="1"/>
  <c r="G13" i="1" s="1"/>
  <c r="E13" i="1"/>
  <c r="D13" i="1"/>
  <c r="C13" i="1"/>
  <c r="I12" i="1"/>
  <c r="I37" i="1" s="1"/>
  <c r="H12" i="1"/>
  <c r="G12" i="1" s="1"/>
  <c r="D12" i="1"/>
  <c r="C12" i="1"/>
  <c r="E12" i="1" s="1"/>
  <c r="I11" i="1"/>
  <c r="H11" i="1" s="1"/>
  <c r="E11" i="1"/>
  <c r="D11" i="1"/>
  <c r="C11" i="1"/>
  <c r="C37" i="1" s="1"/>
  <c r="E37" i="1" l="1"/>
  <c r="G11" i="1"/>
  <c r="G37" i="1" s="1"/>
  <c r="H37" i="1"/>
</calcChain>
</file>

<file path=xl/sharedStrings.xml><?xml version="1.0" encoding="utf-8"?>
<sst xmlns="http://schemas.openxmlformats.org/spreadsheetml/2006/main" count="99" uniqueCount="73">
  <si>
    <t>PLAN  STUDIÓW STACJONARNYCH</t>
  </si>
  <si>
    <t xml:space="preserve">KIERUNEK TRENER PERSONALNY I STOPIEŃ </t>
  </si>
  <si>
    <t>Akademia Wychowania Fizycznego Józefa Piłsudskiego w Warszawie</t>
  </si>
  <si>
    <t>Wydział Wychowania Fizycznego i Zdrowia w Białej Podlaskiej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</si>
  <si>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</si>
  <si>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</si>
  <si>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</si>
  <si>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</si>
  <si>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</si>
  <si>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</si>
  <si>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</si>
  <si>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</si>
  <si>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</si>
  <si>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</si>
  <si>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w</t>
  </si>
  <si>
    <t>ćw</t>
  </si>
  <si>
    <t>pw</t>
  </si>
  <si>
    <t>E</t>
  </si>
  <si>
    <t>I</t>
  </si>
  <si>
    <t>Moduł przyrodniczy</t>
  </si>
  <si>
    <t>Anatomia i kinezjologia</t>
  </si>
  <si>
    <t>E-3</t>
  </si>
  <si>
    <t>Fizjologia i biochemia wysiłku fizycznego</t>
  </si>
  <si>
    <t>E-2</t>
  </si>
  <si>
    <t>Żywianie i suplementacja</t>
  </si>
  <si>
    <t>E-4</t>
  </si>
  <si>
    <t>Elementy fizjoterapii w sporcie</t>
  </si>
  <si>
    <t>Z-5,6</t>
  </si>
  <si>
    <t>II</t>
  </si>
  <si>
    <t>Moduł przygotowania motorycznego</t>
  </si>
  <si>
    <t>Teoria i technologia treningu sportowego</t>
  </si>
  <si>
    <t>Trening ogólnorozwojowy</t>
  </si>
  <si>
    <t>Z-1</t>
  </si>
  <si>
    <t>Trening siły i mocy mięśniowej</t>
  </si>
  <si>
    <t>Z-1,3</t>
  </si>
  <si>
    <t>Trening szybkości</t>
  </si>
  <si>
    <t>Z-5</t>
  </si>
  <si>
    <t>Trening wytrzymałości</t>
  </si>
  <si>
    <t>Z-2,4,6</t>
  </si>
  <si>
    <t>III</t>
  </si>
  <si>
    <t>Moduł sportu powszechnego</t>
  </si>
  <si>
    <t>Nowoczesne formy aktywności fizycznej*</t>
  </si>
  <si>
    <t>E-1,3,5</t>
  </si>
  <si>
    <t>Animacja czasu wolnego</t>
  </si>
  <si>
    <t>Z-6</t>
  </si>
  <si>
    <t>Ćwiczenia prozdrowotne</t>
  </si>
  <si>
    <t>E-5</t>
  </si>
  <si>
    <t>Aktywność fizyczna w każdym wieku</t>
  </si>
  <si>
    <t>Ćwiczenia usprawniające*</t>
  </si>
  <si>
    <t>Szkoła letnia/zimowa*</t>
  </si>
  <si>
    <t>Z-4</t>
  </si>
  <si>
    <t>IV</t>
  </si>
  <si>
    <t>Moduł relacji interpersonalnych</t>
  </si>
  <si>
    <t>Język obcy</t>
  </si>
  <si>
    <t>Z-3,4</t>
  </si>
  <si>
    <t>Umiejętności coachingowe</t>
  </si>
  <si>
    <t>Biznes i marketing</t>
  </si>
  <si>
    <t>Projekty*</t>
  </si>
  <si>
    <t>Z-2, 4</t>
  </si>
  <si>
    <t>V</t>
  </si>
  <si>
    <t>Moduł praktyk</t>
  </si>
  <si>
    <t>Praktyki zawodowe*</t>
  </si>
  <si>
    <t>Z-2,3,4,5,6</t>
  </si>
  <si>
    <t>VI</t>
  </si>
  <si>
    <t>Moduł przedmiotów</t>
  </si>
  <si>
    <t>Przedmioty ogólnouczelniane lub niezwiązane z kierunkiem studiów*</t>
  </si>
  <si>
    <t>Realizowany w wybranym semestrze</t>
  </si>
  <si>
    <t>Z-1-6</t>
  </si>
  <si>
    <t>*-przedmioty do wyboru</t>
  </si>
  <si>
    <t>**-suma godzin z udziałem prowadzącego i studenta</t>
  </si>
  <si>
    <t>Łącznie</t>
  </si>
  <si>
    <t>ZALICZENIA</t>
  </si>
  <si>
    <t>EGZAMINY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</si>
</sst>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horizontal="center" vertical="center" textRotation="90" wrapText="1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left"/>
    </xf>
    <xf numFmtId="0" fontId="5" fillId="0" borderId="29" xfId="1" applyFont="1" applyFill="1" applyBorder="1" applyAlignment="1">
      <alignment horizontal="left"/>
    </xf>
    <xf numFmtId="0" fontId="5" fillId="0" borderId="30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0" fontId="5" fillId="0" borderId="32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left"/>
    </xf>
    <xf numFmtId="0" fontId="5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35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11" fillId="3" borderId="33" xfId="1" applyFont="1" applyFill="1" applyBorder="1" applyAlignment="1">
      <alignment horizontal="center"/>
    </xf>
    <xf numFmtId="0" fontId="11" fillId="3" borderId="34" xfId="1" applyFont="1" applyFill="1" applyBorder="1" applyAlignment="1">
      <alignment horizontal="center"/>
    </xf>
    <xf numFmtId="0" fontId="12" fillId="3" borderId="35" xfId="1" applyFont="1" applyFill="1" applyBorder="1" applyAlignment="1">
      <alignment horizontal="center"/>
    </xf>
    <xf numFmtId="0" fontId="5" fillId="3" borderId="33" xfId="1" applyFont="1" applyFill="1" applyBorder="1" applyAlignment="1">
      <alignment horizontal="center"/>
    </xf>
    <xf numFmtId="0" fontId="5" fillId="3" borderId="34" xfId="1" applyFont="1" applyFill="1" applyBorder="1" applyAlignment="1">
      <alignment horizontal="center"/>
    </xf>
    <xf numFmtId="0" fontId="7" fillId="3" borderId="35" xfId="1" applyFont="1" applyFill="1" applyBorder="1" applyAlignment="1">
      <alignment horizontal="center"/>
    </xf>
    <xf numFmtId="0" fontId="7" fillId="3" borderId="36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left"/>
    </xf>
    <xf numFmtId="0" fontId="7" fillId="3" borderId="37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right"/>
    </xf>
    <xf numFmtId="0" fontId="5" fillId="2" borderId="31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left"/>
    </xf>
    <xf numFmtId="0" fontId="9" fillId="3" borderId="31" xfId="1" applyFont="1" applyFill="1" applyBorder="1" applyAlignment="1">
      <alignment wrapText="1"/>
    </xf>
    <xf numFmtId="0" fontId="9" fillId="3" borderId="31" xfId="1" applyFont="1" applyFill="1" applyBorder="1" applyAlignment="1">
      <alignment horizontal="left"/>
    </xf>
    <xf numFmtId="0" fontId="11" fillId="3" borderId="13" xfId="1" applyFont="1" applyFill="1" applyBorder="1" applyAlignment="1">
      <alignment horizontal="center"/>
    </xf>
    <xf numFmtId="0" fontId="11" fillId="3" borderId="14" xfId="1" applyFont="1" applyFill="1" applyBorder="1" applyAlignment="1">
      <alignment horizontal="center"/>
    </xf>
    <xf numFmtId="0" fontId="12" fillId="3" borderId="15" xfId="1" applyFont="1" applyFill="1" applyBorder="1" applyAlignment="1">
      <alignment horizontal="center"/>
    </xf>
    <xf numFmtId="0" fontId="9" fillId="0" borderId="38" xfId="1" applyFont="1" applyFill="1" applyBorder="1"/>
    <xf numFmtId="0" fontId="5" fillId="0" borderId="24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/>
    </xf>
    <xf numFmtId="0" fontId="7" fillId="3" borderId="24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 vertical="center"/>
    </xf>
    <xf numFmtId="0" fontId="9" fillId="3" borderId="31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wrapText="1"/>
    </xf>
    <xf numFmtId="0" fontId="11" fillId="0" borderId="40" xfId="1" applyFont="1" applyFill="1" applyBorder="1" applyAlignment="1">
      <alignment horizontal="center" wrapText="1"/>
    </xf>
    <xf numFmtId="0" fontId="5" fillId="0" borderId="39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1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5" fillId="0" borderId="44" xfId="1" applyFont="1" applyFill="1" applyBorder="1" applyAlignment="1">
      <alignment horizontal="center"/>
    </xf>
    <xf numFmtId="0" fontId="5" fillId="0" borderId="45" xfId="1" applyFont="1" applyFill="1" applyBorder="1" applyAlignment="1">
      <alignment horizontal="center"/>
    </xf>
  </cellXfs>
  <cellStyles count="2">
    <cellStyle name="Normalny" xfId="0" builtinId="0"/>
    <cellStyle name="Normalny 2" xfId="1" xr:uid="{13D31CE0-DFBE-49D9-97BD-D1C952BB2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27C70-323C-49A7-82D6-1774BFC19F4E}">
  <dimension ref="A1:AH42"/>
  <sheetViews>
    <sheetView tabSelected="1" workbookViewId="0">
      <selection sqref="A1:XFD1048576"/>
    </sheetView>
  </sheetViews>
  <sheetFormatPr defaultColWidth="8.7109375" defaultRowHeight="12.75" x14ac:dyDescent="0.2"/>
  <cols>
    <col min="1" max="1" width="3.5703125" style="2" customWidth="1"/>
    <col min="2" max="2" width="30.28515625" style="2" customWidth="1"/>
    <col min="3" max="3" width="5.140625" style="2" customWidth="1"/>
    <col min="4" max="4" width="5.28515625" style="2" customWidth="1"/>
    <col min="5" max="5" width="5" style="2" customWidth="1"/>
    <col min="6" max="6" width="8" style="2" customWidth="1"/>
    <col min="7" max="7" width="7" style="2" customWidth="1"/>
    <col min="8" max="8" width="6.85546875" style="2" customWidth="1"/>
    <col min="9" max="9" width="4.5703125" style="2" customWidth="1"/>
    <col min="10" max="18" width="3.85546875" style="2" customWidth="1"/>
    <col min="19" max="21" width="4.42578125" style="2" customWidth="1"/>
    <col min="22" max="33" width="3.85546875" style="2" customWidth="1"/>
    <col min="34" max="34" width="9.42578125" style="2" customWidth="1"/>
    <col min="35" max="16384" width="8.7109375" style="2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x14ac:dyDescent="0.2">
      <c r="A6" s="5"/>
      <c r="B6" s="6">
        <v>25</v>
      </c>
      <c r="C6" s="7" t="s">
        <v>4</v>
      </c>
      <c r="D6" s="8"/>
      <c r="E6" s="9"/>
      <c r="F6" s="10" t="s">
        <v>5</v>
      </c>
      <c r="G6" s="11" t="s">
        <v>6</v>
      </c>
      <c r="H6" s="12" t="s">
        <v>7</v>
      </c>
      <c r="I6" s="13" t="s">
        <v>8</v>
      </c>
      <c r="J6" s="14" t="s">
        <v>9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17" t="s">
        <v>10</v>
      </c>
    </row>
    <row r="7" spans="1:34" x14ac:dyDescent="0.2">
      <c r="A7" s="18"/>
      <c r="B7" s="19"/>
      <c r="C7" s="20" t="s">
        <v>11</v>
      </c>
      <c r="D7" s="21" t="s">
        <v>12</v>
      </c>
      <c r="E7" s="22" t="s">
        <v>13</v>
      </c>
      <c r="F7" s="23"/>
      <c r="G7" s="24"/>
      <c r="H7" s="21"/>
      <c r="I7" s="25"/>
      <c r="J7" s="26">
        <v>1</v>
      </c>
      <c r="K7" s="27"/>
      <c r="L7" s="27"/>
      <c r="M7" s="28"/>
      <c r="N7" s="26">
        <v>2</v>
      </c>
      <c r="O7" s="27"/>
      <c r="P7" s="27"/>
      <c r="Q7" s="28"/>
      <c r="R7" s="26">
        <v>3</v>
      </c>
      <c r="S7" s="27"/>
      <c r="T7" s="27"/>
      <c r="U7" s="28"/>
      <c r="V7" s="26">
        <v>4</v>
      </c>
      <c r="W7" s="27"/>
      <c r="X7" s="27"/>
      <c r="Y7" s="28"/>
      <c r="Z7" s="26">
        <v>5</v>
      </c>
      <c r="AA7" s="27"/>
      <c r="AB7" s="27"/>
      <c r="AC7" s="28"/>
      <c r="AD7" s="26">
        <v>6</v>
      </c>
      <c r="AE7" s="27"/>
      <c r="AF7" s="27"/>
      <c r="AG7" s="28"/>
      <c r="AH7" s="29"/>
    </row>
    <row r="8" spans="1:34" ht="13.5" thickBot="1" x14ac:dyDescent="0.25">
      <c r="A8" s="18"/>
      <c r="B8" s="30">
        <v>25</v>
      </c>
      <c r="C8" s="31"/>
      <c r="D8" s="32"/>
      <c r="E8" s="33"/>
      <c r="F8" s="34"/>
      <c r="G8" s="35"/>
      <c r="H8" s="32"/>
      <c r="I8" s="25"/>
      <c r="J8" s="36" t="s">
        <v>14</v>
      </c>
      <c r="K8" s="37" t="s">
        <v>15</v>
      </c>
      <c r="L8" s="38" t="s">
        <v>16</v>
      </c>
      <c r="M8" s="39" t="s">
        <v>17</v>
      </c>
      <c r="N8" s="36" t="s">
        <v>14</v>
      </c>
      <c r="O8" s="37" t="s">
        <v>15</v>
      </c>
      <c r="P8" s="38" t="s">
        <v>16</v>
      </c>
      <c r="Q8" s="39" t="s">
        <v>17</v>
      </c>
      <c r="R8" s="36" t="s">
        <v>14</v>
      </c>
      <c r="S8" s="37" t="s">
        <v>15</v>
      </c>
      <c r="T8" s="38" t="s">
        <v>16</v>
      </c>
      <c r="U8" s="39" t="s">
        <v>17</v>
      </c>
      <c r="V8" s="36" t="s">
        <v>14</v>
      </c>
      <c r="W8" s="37" t="s">
        <v>15</v>
      </c>
      <c r="X8" s="38" t="s">
        <v>16</v>
      </c>
      <c r="Y8" s="39" t="s">
        <v>17</v>
      </c>
      <c r="Z8" s="36" t="s">
        <v>14</v>
      </c>
      <c r="AA8" s="37" t="s">
        <v>15</v>
      </c>
      <c r="AB8" s="38" t="s">
        <v>16</v>
      </c>
      <c r="AC8" s="39" t="s">
        <v>17</v>
      </c>
      <c r="AD8" s="36" t="s">
        <v>14</v>
      </c>
      <c r="AE8" s="37" t="s">
        <v>15</v>
      </c>
      <c r="AF8" s="38" t="s">
        <v>16</v>
      </c>
      <c r="AG8" s="40" t="s">
        <v>17</v>
      </c>
      <c r="AH8" s="29"/>
    </row>
    <row r="9" spans="1:34" ht="13.5" thickBot="1" x14ac:dyDescent="0.25">
      <c r="A9" s="41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  <c r="AH9" s="45"/>
    </row>
    <row r="10" spans="1:34" x14ac:dyDescent="0.2">
      <c r="A10" s="46" t="s">
        <v>18</v>
      </c>
      <c r="B10" s="47" t="s">
        <v>19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</row>
    <row r="11" spans="1:34" x14ac:dyDescent="0.2">
      <c r="A11" s="50">
        <v>1</v>
      </c>
      <c r="B11" s="51" t="s">
        <v>20</v>
      </c>
      <c r="C11" s="52">
        <f t="shared" ref="C11:D14" si="0">SUM(J11,N11,R11,V11,Z11,AD11)</f>
        <v>90</v>
      </c>
      <c r="D11" s="53">
        <f t="shared" si="0"/>
        <v>90</v>
      </c>
      <c r="E11" s="54">
        <f>SUM(C11:D11)</f>
        <v>180</v>
      </c>
      <c r="F11" s="55">
        <v>180</v>
      </c>
      <c r="G11" s="53">
        <f>H11-F11</f>
        <v>120</v>
      </c>
      <c r="H11" s="53">
        <f>$B$8*I11</f>
        <v>300</v>
      </c>
      <c r="I11" s="56">
        <f>SUM(M11,Q11,U11,Y11,AC11,AG11)</f>
        <v>12</v>
      </c>
      <c r="J11" s="57">
        <v>30</v>
      </c>
      <c r="K11" s="58">
        <v>30</v>
      </c>
      <c r="L11" s="58">
        <v>40</v>
      </c>
      <c r="M11" s="59">
        <v>4</v>
      </c>
      <c r="N11" s="57">
        <v>30</v>
      </c>
      <c r="O11" s="58">
        <v>30</v>
      </c>
      <c r="P11" s="58">
        <v>40</v>
      </c>
      <c r="Q11" s="59">
        <v>4</v>
      </c>
      <c r="R11" s="57">
        <v>30</v>
      </c>
      <c r="S11" s="58">
        <v>30</v>
      </c>
      <c r="T11" s="58">
        <v>40</v>
      </c>
      <c r="U11" s="59">
        <v>4</v>
      </c>
      <c r="V11" s="57"/>
      <c r="W11" s="58"/>
      <c r="X11" s="58"/>
      <c r="Y11" s="59"/>
      <c r="Z11" s="57"/>
      <c r="AA11" s="58"/>
      <c r="AB11" s="58"/>
      <c r="AC11" s="59"/>
      <c r="AD11" s="57"/>
      <c r="AE11" s="58"/>
      <c r="AF11" s="58"/>
      <c r="AG11" s="59"/>
      <c r="AH11" s="60" t="s">
        <v>21</v>
      </c>
    </row>
    <row r="12" spans="1:34" x14ac:dyDescent="0.2">
      <c r="A12" s="61">
        <v>2</v>
      </c>
      <c r="B12" s="62" t="s">
        <v>22</v>
      </c>
      <c r="C12" s="63">
        <f t="shared" si="0"/>
        <v>60</v>
      </c>
      <c r="D12" s="64">
        <f t="shared" si="0"/>
        <v>60</v>
      </c>
      <c r="E12" s="65">
        <f>SUM(C12:D12)</f>
        <v>120</v>
      </c>
      <c r="F12" s="66">
        <v>120</v>
      </c>
      <c r="G12" s="64">
        <f>H12-F12</f>
        <v>80</v>
      </c>
      <c r="H12" s="64">
        <f>$B$8*I12</f>
        <v>200</v>
      </c>
      <c r="I12" s="67">
        <f>SUM(M12,Q12,U12,Y12,AC12,AG12)</f>
        <v>8</v>
      </c>
      <c r="J12" s="68">
        <v>30</v>
      </c>
      <c r="K12" s="69">
        <v>30</v>
      </c>
      <c r="L12" s="69">
        <v>40</v>
      </c>
      <c r="M12" s="70">
        <v>4</v>
      </c>
      <c r="N12" s="68">
        <v>30</v>
      </c>
      <c r="O12" s="69">
        <v>30</v>
      </c>
      <c r="P12" s="69">
        <v>40</v>
      </c>
      <c r="Q12" s="70">
        <v>4</v>
      </c>
      <c r="R12" s="71"/>
      <c r="S12" s="72"/>
      <c r="T12" s="72"/>
      <c r="U12" s="73"/>
      <c r="V12" s="71"/>
      <c r="W12" s="72"/>
      <c r="X12" s="72"/>
      <c r="Y12" s="73"/>
      <c r="Z12" s="71"/>
      <c r="AA12" s="72"/>
      <c r="AB12" s="72"/>
      <c r="AC12" s="73"/>
      <c r="AD12" s="71"/>
      <c r="AE12" s="72"/>
      <c r="AF12" s="72"/>
      <c r="AG12" s="74"/>
      <c r="AH12" s="75" t="s">
        <v>23</v>
      </c>
    </row>
    <row r="13" spans="1:34" x14ac:dyDescent="0.2">
      <c r="A13" s="50">
        <v>3</v>
      </c>
      <c r="B13" s="51" t="s">
        <v>24</v>
      </c>
      <c r="C13" s="52">
        <f t="shared" si="0"/>
        <v>60</v>
      </c>
      <c r="D13" s="53">
        <f t="shared" si="0"/>
        <v>60</v>
      </c>
      <c r="E13" s="54">
        <f>SUM(C13:D13)</f>
        <v>120</v>
      </c>
      <c r="F13" s="55">
        <v>120</v>
      </c>
      <c r="G13" s="53">
        <f>H13-F13</f>
        <v>80</v>
      </c>
      <c r="H13" s="53">
        <f>$B$8*I13</f>
        <v>200</v>
      </c>
      <c r="I13" s="56">
        <f>SUM(M13,Q13,U13,Y13,AC13,AG13)</f>
        <v>8</v>
      </c>
      <c r="J13" s="57"/>
      <c r="K13" s="58"/>
      <c r="L13" s="58"/>
      <c r="M13" s="59"/>
      <c r="N13" s="57"/>
      <c r="O13" s="58"/>
      <c r="P13" s="58"/>
      <c r="Q13" s="59"/>
      <c r="R13" s="57">
        <v>30</v>
      </c>
      <c r="S13" s="58">
        <v>30</v>
      </c>
      <c r="T13" s="58">
        <v>40</v>
      </c>
      <c r="U13" s="59">
        <v>4</v>
      </c>
      <c r="V13" s="57">
        <v>30</v>
      </c>
      <c r="W13" s="58">
        <v>30</v>
      </c>
      <c r="X13" s="58">
        <v>40</v>
      </c>
      <c r="Y13" s="59">
        <v>4</v>
      </c>
      <c r="Z13" s="57"/>
      <c r="AA13" s="58"/>
      <c r="AB13" s="58"/>
      <c r="AC13" s="59"/>
      <c r="AD13" s="57"/>
      <c r="AE13" s="58"/>
      <c r="AF13" s="58"/>
      <c r="AG13" s="76"/>
      <c r="AH13" s="60" t="s">
        <v>25</v>
      </c>
    </row>
    <row r="14" spans="1:34" x14ac:dyDescent="0.2">
      <c r="A14" s="50">
        <v>4</v>
      </c>
      <c r="B14" s="51" t="s">
        <v>26</v>
      </c>
      <c r="C14" s="52">
        <f t="shared" si="0"/>
        <v>30</v>
      </c>
      <c r="D14" s="53">
        <f t="shared" si="0"/>
        <v>60</v>
      </c>
      <c r="E14" s="54">
        <f>SUM(C14:D14)</f>
        <v>90</v>
      </c>
      <c r="F14" s="55">
        <v>90</v>
      </c>
      <c r="G14" s="53">
        <f>H14-F14</f>
        <v>110</v>
      </c>
      <c r="H14" s="53">
        <f>$B$8*I14</f>
        <v>200</v>
      </c>
      <c r="I14" s="56">
        <f>SUM(M14,Q14,U14,Y14,AC14,AG14)</f>
        <v>8</v>
      </c>
      <c r="J14" s="57"/>
      <c r="K14" s="58"/>
      <c r="L14" s="58"/>
      <c r="M14" s="59"/>
      <c r="N14" s="57"/>
      <c r="O14" s="58"/>
      <c r="P14" s="58"/>
      <c r="Q14" s="59"/>
      <c r="R14" s="57"/>
      <c r="S14" s="58"/>
      <c r="T14" s="58"/>
      <c r="U14" s="59"/>
      <c r="V14" s="57"/>
      <c r="W14" s="58"/>
      <c r="X14" s="58"/>
      <c r="Y14" s="59"/>
      <c r="Z14" s="57">
        <v>15</v>
      </c>
      <c r="AA14" s="58">
        <v>30</v>
      </c>
      <c r="AB14" s="58">
        <v>55</v>
      </c>
      <c r="AC14" s="59">
        <v>4</v>
      </c>
      <c r="AD14" s="57">
        <v>15</v>
      </c>
      <c r="AE14" s="58">
        <v>30</v>
      </c>
      <c r="AF14" s="58">
        <v>55</v>
      </c>
      <c r="AG14" s="59">
        <v>4</v>
      </c>
      <c r="AH14" s="77" t="s">
        <v>27</v>
      </c>
    </row>
    <row r="15" spans="1:34" x14ac:dyDescent="0.2">
      <c r="A15" s="78" t="s">
        <v>28</v>
      </c>
      <c r="B15" s="79" t="s">
        <v>29</v>
      </c>
      <c r="C15" s="80"/>
      <c r="D15" s="81"/>
      <c r="E15" s="82"/>
      <c r="F15" s="83"/>
      <c r="G15" s="81"/>
      <c r="H15" s="81"/>
      <c r="I15" s="84"/>
      <c r="J15" s="80"/>
      <c r="K15" s="81"/>
      <c r="L15" s="81"/>
      <c r="M15" s="84"/>
      <c r="N15" s="80"/>
      <c r="O15" s="81"/>
      <c r="P15" s="81"/>
      <c r="Q15" s="84"/>
      <c r="R15" s="80"/>
      <c r="S15" s="81"/>
      <c r="T15" s="81"/>
      <c r="U15" s="84"/>
      <c r="V15" s="80"/>
      <c r="W15" s="81"/>
      <c r="X15" s="81"/>
      <c r="Y15" s="84"/>
      <c r="Z15" s="80"/>
      <c r="AA15" s="81"/>
      <c r="AB15" s="81"/>
      <c r="AC15" s="84"/>
      <c r="AD15" s="80"/>
      <c r="AE15" s="81"/>
      <c r="AF15" s="81"/>
      <c r="AG15" s="85"/>
      <c r="AH15" s="86"/>
    </row>
    <row r="16" spans="1:34" x14ac:dyDescent="0.2">
      <c r="A16" s="50">
        <v>5</v>
      </c>
      <c r="B16" s="51" t="s">
        <v>30</v>
      </c>
      <c r="C16" s="52">
        <f t="shared" ref="C16:D20" si="1">SUM(J16,N16,R16,V16,Z16,AD16)</f>
        <v>15</v>
      </c>
      <c r="D16" s="53">
        <f t="shared" si="1"/>
        <v>30</v>
      </c>
      <c r="E16" s="54">
        <f>SUM(C16:D16)</f>
        <v>45</v>
      </c>
      <c r="F16" s="55">
        <v>45</v>
      </c>
      <c r="G16" s="53">
        <f>H16-F16</f>
        <v>30</v>
      </c>
      <c r="H16" s="53">
        <f>$B$8*I16</f>
        <v>75</v>
      </c>
      <c r="I16" s="56">
        <f>SUM(M16,Q16,U16,Y16,AC16,AG16)</f>
        <v>3</v>
      </c>
      <c r="J16" s="57"/>
      <c r="K16" s="58"/>
      <c r="L16" s="58"/>
      <c r="M16" s="59"/>
      <c r="N16" s="57">
        <v>15</v>
      </c>
      <c r="O16" s="58">
        <v>30</v>
      </c>
      <c r="P16" s="58">
        <v>30</v>
      </c>
      <c r="Q16" s="59">
        <v>3</v>
      </c>
      <c r="R16" s="57"/>
      <c r="S16" s="58"/>
      <c r="T16" s="58"/>
      <c r="U16" s="59"/>
      <c r="V16" s="57"/>
      <c r="W16" s="58"/>
      <c r="X16" s="58"/>
      <c r="Y16" s="59"/>
      <c r="Z16" s="57"/>
      <c r="AA16" s="58"/>
      <c r="AB16" s="58"/>
      <c r="AC16" s="59"/>
      <c r="AD16" s="57"/>
      <c r="AE16" s="58"/>
      <c r="AF16" s="58"/>
      <c r="AG16" s="76"/>
      <c r="AH16" s="60" t="s">
        <v>23</v>
      </c>
    </row>
    <row r="17" spans="1:34" x14ac:dyDescent="0.2">
      <c r="A17" s="50">
        <v>6</v>
      </c>
      <c r="B17" s="51" t="s">
        <v>31</v>
      </c>
      <c r="C17" s="52">
        <f t="shared" si="1"/>
        <v>0</v>
      </c>
      <c r="D17" s="53">
        <f t="shared" si="1"/>
        <v>30</v>
      </c>
      <c r="E17" s="54">
        <f>SUM(C17:D17)</f>
        <v>30</v>
      </c>
      <c r="F17" s="55">
        <v>30</v>
      </c>
      <c r="G17" s="53">
        <f>H17-F17</f>
        <v>45</v>
      </c>
      <c r="H17" s="53">
        <f>$B$8*I17</f>
        <v>75</v>
      </c>
      <c r="I17" s="56">
        <f>SUM(M17,Q17,U17,Y17,AC17,AG17)</f>
        <v>3</v>
      </c>
      <c r="J17" s="57">
        <v>0</v>
      </c>
      <c r="K17" s="58">
        <v>30</v>
      </c>
      <c r="L17" s="58">
        <v>45</v>
      </c>
      <c r="M17" s="59">
        <v>3</v>
      </c>
      <c r="N17" s="57"/>
      <c r="O17" s="58"/>
      <c r="P17" s="58"/>
      <c r="Q17" s="59"/>
      <c r="R17" s="57"/>
      <c r="S17" s="58"/>
      <c r="T17" s="58"/>
      <c r="U17" s="59"/>
      <c r="V17" s="57"/>
      <c r="W17" s="58"/>
      <c r="X17" s="58"/>
      <c r="Y17" s="59"/>
      <c r="Z17" s="57"/>
      <c r="AA17" s="58"/>
      <c r="AB17" s="58"/>
      <c r="AC17" s="59"/>
      <c r="AD17" s="57"/>
      <c r="AE17" s="58"/>
      <c r="AF17" s="58"/>
      <c r="AG17" s="76"/>
      <c r="AH17" s="77" t="s">
        <v>32</v>
      </c>
    </row>
    <row r="18" spans="1:34" x14ac:dyDescent="0.2">
      <c r="A18" s="50">
        <v>7</v>
      </c>
      <c r="B18" s="51" t="s">
        <v>33</v>
      </c>
      <c r="C18" s="52">
        <f t="shared" si="1"/>
        <v>45</v>
      </c>
      <c r="D18" s="53">
        <f t="shared" si="1"/>
        <v>90</v>
      </c>
      <c r="E18" s="54">
        <f>SUM(C18:D18)</f>
        <v>135</v>
      </c>
      <c r="F18" s="55">
        <v>135</v>
      </c>
      <c r="G18" s="53">
        <f>H18-F18</f>
        <v>65</v>
      </c>
      <c r="H18" s="53">
        <f>$B$8*I18</f>
        <v>200</v>
      </c>
      <c r="I18" s="56">
        <f>SUM(M18,Q18,U18,Y18,AC18,AG18)</f>
        <v>8</v>
      </c>
      <c r="J18" s="57">
        <v>30</v>
      </c>
      <c r="K18" s="58">
        <v>60</v>
      </c>
      <c r="L18" s="58">
        <v>35</v>
      </c>
      <c r="M18" s="59">
        <v>5</v>
      </c>
      <c r="N18" s="57"/>
      <c r="O18" s="58"/>
      <c r="P18" s="58"/>
      <c r="Q18" s="59"/>
      <c r="R18" s="57">
        <v>15</v>
      </c>
      <c r="S18" s="58">
        <v>30</v>
      </c>
      <c r="T18" s="58">
        <v>30</v>
      </c>
      <c r="U18" s="59">
        <v>3</v>
      </c>
      <c r="V18" s="57"/>
      <c r="W18" s="58"/>
      <c r="X18" s="58"/>
      <c r="Y18" s="59"/>
      <c r="Z18" s="57"/>
      <c r="AA18" s="58"/>
      <c r="AB18" s="58"/>
      <c r="AC18" s="59"/>
      <c r="AD18" s="57"/>
      <c r="AE18" s="58"/>
      <c r="AF18" s="58"/>
      <c r="AG18" s="76"/>
      <c r="AH18" s="77" t="s">
        <v>34</v>
      </c>
    </row>
    <row r="19" spans="1:34" x14ac:dyDescent="0.2">
      <c r="A19" s="50">
        <v>8</v>
      </c>
      <c r="B19" s="51" t="s">
        <v>35</v>
      </c>
      <c r="C19" s="52">
        <f t="shared" si="1"/>
        <v>15</v>
      </c>
      <c r="D19" s="53">
        <f t="shared" si="1"/>
        <v>30</v>
      </c>
      <c r="E19" s="54">
        <f>SUM(C19:D19)</f>
        <v>45</v>
      </c>
      <c r="F19" s="55">
        <v>45</v>
      </c>
      <c r="G19" s="53">
        <f>H19-F19</f>
        <v>105</v>
      </c>
      <c r="H19" s="53">
        <f>$B$8*I19</f>
        <v>150</v>
      </c>
      <c r="I19" s="56">
        <f>SUM(M19,Q19,U19,Y19,AC19,AG19)</f>
        <v>6</v>
      </c>
      <c r="J19" s="57"/>
      <c r="K19" s="58"/>
      <c r="L19" s="58"/>
      <c r="M19" s="59"/>
      <c r="N19" s="57"/>
      <c r="O19" s="58"/>
      <c r="P19" s="58"/>
      <c r="Q19" s="59"/>
      <c r="R19" s="57"/>
      <c r="S19" s="58"/>
      <c r="T19" s="58"/>
      <c r="U19" s="59"/>
      <c r="V19" s="57"/>
      <c r="W19" s="58"/>
      <c r="X19" s="58"/>
      <c r="Y19" s="59"/>
      <c r="Z19" s="57">
        <v>15</v>
      </c>
      <c r="AA19" s="58">
        <v>30</v>
      </c>
      <c r="AB19" s="58">
        <v>105</v>
      </c>
      <c r="AC19" s="59">
        <v>6</v>
      </c>
      <c r="AD19" s="57"/>
      <c r="AE19" s="58"/>
      <c r="AF19" s="58"/>
      <c r="AG19" s="76"/>
      <c r="AH19" s="77" t="s">
        <v>36</v>
      </c>
    </row>
    <row r="20" spans="1:34" x14ac:dyDescent="0.2">
      <c r="A20" s="50">
        <v>9</v>
      </c>
      <c r="B20" s="51" t="s">
        <v>37</v>
      </c>
      <c r="C20" s="52">
        <f t="shared" si="1"/>
        <v>45</v>
      </c>
      <c r="D20" s="53">
        <f t="shared" si="1"/>
        <v>90</v>
      </c>
      <c r="E20" s="54">
        <f t="shared" ref="E20:E32" si="2">SUM(C20:D20)</f>
        <v>135</v>
      </c>
      <c r="F20" s="55">
        <v>135</v>
      </c>
      <c r="G20" s="53">
        <f>H20-F20</f>
        <v>90</v>
      </c>
      <c r="H20" s="53">
        <f>$B$8*I20</f>
        <v>225</v>
      </c>
      <c r="I20" s="56">
        <f>SUM(M20,Q20,U20,Y20,AC20,AG20)</f>
        <v>9</v>
      </c>
      <c r="J20" s="57"/>
      <c r="K20" s="58"/>
      <c r="L20" s="58"/>
      <c r="M20" s="59"/>
      <c r="N20" s="57">
        <v>15</v>
      </c>
      <c r="O20" s="58">
        <v>30</v>
      </c>
      <c r="P20" s="58">
        <v>30</v>
      </c>
      <c r="Q20" s="59">
        <v>3</v>
      </c>
      <c r="R20" s="57"/>
      <c r="S20" s="58"/>
      <c r="T20" s="58"/>
      <c r="U20" s="59"/>
      <c r="V20" s="57">
        <v>15</v>
      </c>
      <c r="W20" s="58">
        <v>30</v>
      </c>
      <c r="X20" s="58">
        <v>30</v>
      </c>
      <c r="Y20" s="59">
        <v>3</v>
      </c>
      <c r="Z20" s="57"/>
      <c r="AA20" s="58"/>
      <c r="AB20" s="58"/>
      <c r="AC20" s="59"/>
      <c r="AD20" s="57">
        <v>15</v>
      </c>
      <c r="AE20" s="58">
        <v>30</v>
      </c>
      <c r="AF20" s="58">
        <v>30</v>
      </c>
      <c r="AG20" s="76">
        <v>3</v>
      </c>
      <c r="AH20" s="77" t="s">
        <v>38</v>
      </c>
    </row>
    <row r="21" spans="1:34" x14ac:dyDescent="0.2">
      <c r="A21" s="78" t="s">
        <v>39</v>
      </c>
      <c r="B21" s="79" t="s">
        <v>40</v>
      </c>
      <c r="C21" s="80"/>
      <c r="D21" s="81"/>
      <c r="E21" s="82"/>
      <c r="F21" s="83"/>
      <c r="G21" s="81"/>
      <c r="H21" s="81"/>
      <c r="I21" s="84"/>
      <c r="J21" s="80"/>
      <c r="K21" s="81"/>
      <c r="L21" s="81"/>
      <c r="M21" s="84"/>
      <c r="N21" s="80"/>
      <c r="O21" s="81"/>
      <c r="P21" s="81"/>
      <c r="Q21" s="84"/>
      <c r="R21" s="80"/>
      <c r="S21" s="81"/>
      <c r="T21" s="81"/>
      <c r="U21" s="84"/>
      <c r="V21" s="80"/>
      <c r="W21" s="81"/>
      <c r="X21" s="81"/>
      <c r="Y21" s="84"/>
      <c r="Z21" s="80"/>
      <c r="AA21" s="81"/>
      <c r="AB21" s="81"/>
      <c r="AC21" s="84"/>
      <c r="AD21" s="80"/>
      <c r="AE21" s="81"/>
      <c r="AF21" s="81"/>
      <c r="AG21" s="85"/>
      <c r="AH21" s="86"/>
    </row>
    <row r="22" spans="1:34" x14ac:dyDescent="0.2">
      <c r="A22" s="50">
        <v>10</v>
      </c>
      <c r="B22" s="51" t="s">
        <v>41</v>
      </c>
      <c r="C22" s="52">
        <f t="shared" ref="C22:D27" si="3">SUM(J22,N22,R22,V22,Z22,AD22)</f>
        <v>90</v>
      </c>
      <c r="D22" s="53">
        <f t="shared" si="3"/>
        <v>180</v>
      </c>
      <c r="E22" s="54">
        <f t="shared" si="2"/>
        <v>270</v>
      </c>
      <c r="F22" s="55">
        <v>270</v>
      </c>
      <c r="G22" s="53">
        <f t="shared" ref="G22:G32" si="4">H22-F22</f>
        <v>105</v>
      </c>
      <c r="H22" s="53">
        <f t="shared" ref="H22:H32" si="5">$B$8*I22</f>
        <v>375</v>
      </c>
      <c r="I22" s="56">
        <f t="shared" ref="I22:I27" si="6">SUM(M22,Q22,U22,Y22,AC22,AG22)</f>
        <v>15</v>
      </c>
      <c r="J22" s="57">
        <v>30</v>
      </c>
      <c r="K22" s="58">
        <v>60</v>
      </c>
      <c r="L22" s="58">
        <v>35</v>
      </c>
      <c r="M22" s="59">
        <v>5</v>
      </c>
      <c r="N22" s="57"/>
      <c r="O22" s="58"/>
      <c r="P22" s="58"/>
      <c r="Q22" s="59"/>
      <c r="R22" s="57">
        <v>30</v>
      </c>
      <c r="S22" s="58">
        <v>60</v>
      </c>
      <c r="T22" s="58">
        <v>35</v>
      </c>
      <c r="U22" s="59">
        <v>5</v>
      </c>
      <c r="V22" s="57"/>
      <c r="W22" s="58"/>
      <c r="X22" s="58"/>
      <c r="Y22" s="59"/>
      <c r="Z22" s="57">
        <v>30</v>
      </c>
      <c r="AA22" s="58">
        <v>60</v>
      </c>
      <c r="AB22" s="58">
        <v>35</v>
      </c>
      <c r="AC22" s="59">
        <v>5</v>
      </c>
      <c r="AD22" s="57"/>
      <c r="AE22" s="58"/>
      <c r="AF22" s="58"/>
      <c r="AG22" s="76"/>
      <c r="AH22" s="60" t="s">
        <v>42</v>
      </c>
    </row>
    <row r="23" spans="1:34" x14ac:dyDescent="0.2">
      <c r="A23" s="61">
        <v>11</v>
      </c>
      <c r="B23" s="51" t="s">
        <v>43</v>
      </c>
      <c r="C23" s="52">
        <f t="shared" si="3"/>
        <v>15</v>
      </c>
      <c r="D23" s="53">
        <f t="shared" si="3"/>
        <v>30</v>
      </c>
      <c r="E23" s="54">
        <f t="shared" si="2"/>
        <v>45</v>
      </c>
      <c r="F23" s="55">
        <v>45</v>
      </c>
      <c r="G23" s="53">
        <f t="shared" si="4"/>
        <v>30</v>
      </c>
      <c r="H23" s="53">
        <f t="shared" si="5"/>
        <v>75</v>
      </c>
      <c r="I23" s="56">
        <f t="shared" si="6"/>
        <v>3</v>
      </c>
      <c r="J23" s="57"/>
      <c r="K23" s="58"/>
      <c r="L23" s="58"/>
      <c r="M23" s="59"/>
      <c r="N23" s="57"/>
      <c r="O23" s="58"/>
      <c r="P23" s="58"/>
      <c r="Q23" s="59"/>
      <c r="R23" s="57"/>
      <c r="S23" s="58"/>
      <c r="T23" s="58"/>
      <c r="U23" s="59"/>
      <c r="V23" s="57"/>
      <c r="W23" s="58"/>
      <c r="X23" s="58"/>
      <c r="Y23" s="59"/>
      <c r="Z23" s="57"/>
      <c r="AA23" s="58"/>
      <c r="AB23" s="58"/>
      <c r="AC23" s="59"/>
      <c r="AD23" s="57">
        <v>15</v>
      </c>
      <c r="AE23" s="58">
        <v>30</v>
      </c>
      <c r="AF23" s="58">
        <v>30</v>
      </c>
      <c r="AG23" s="76">
        <v>3</v>
      </c>
      <c r="AH23" s="77" t="s">
        <v>44</v>
      </c>
    </row>
    <row r="24" spans="1:34" x14ac:dyDescent="0.2">
      <c r="A24" s="50">
        <v>12</v>
      </c>
      <c r="B24" s="51" t="s">
        <v>45</v>
      </c>
      <c r="C24" s="52">
        <f t="shared" si="3"/>
        <v>60</v>
      </c>
      <c r="D24" s="53">
        <f t="shared" si="3"/>
        <v>60</v>
      </c>
      <c r="E24" s="54">
        <f t="shared" si="2"/>
        <v>120</v>
      </c>
      <c r="F24" s="55">
        <v>120</v>
      </c>
      <c r="G24" s="53">
        <f t="shared" si="4"/>
        <v>30</v>
      </c>
      <c r="H24" s="53">
        <f t="shared" si="5"/>
        <v>150</v>
      </c>
      <c r="I24" s="56">
        <f t="shared" si="6"/>
        <v>6</v>
      </c>
      <c r="J24" s="57"/>
      <c r="K24" s="58"/>
      <c r="L24" s="58"/>
      <c r="M24" s="59"/>
      <c r="N24" s="57"/>
      <c r="O24" s="58"/>
      <c r="P24" s="58"/>
      <c r="Q24" s="59"/>
      <c r="R24" s="57"/>
      <c r="S24" s="58"/>
      <c r="T24" s="58"/>
      <c r="U24" s="59"/>
      <c r="V24" s="57">
        <v>30</v>
      </c>
      <c r="W24" s="58">
        <v>30</v>
      </c>
      <c r="X24" s="58">
        <v>15</v>
      </c>
      <c r="Y24" s="59">
        <v>3</v>
      </c>
      <c r="Z24" s="57">
        <v>30</v>
      </c>
      <c r="AA24" s="58">
        <v>30</v>
      </c>
      <c r="AB24" s="58">
        <v>15</v>
      </c>
      <c r="AC24" s="59">
        <v>3</v>
      </c>
      <c r="AD24" s="57"/>
      <c r="AE24" s="58"/>
      <c r="AF24" s="58"/>
      <c r="AG24" s="76"/>
      <c r="AH24" s="60" t="s">
        <v>46</v>
      </c>
    </row>
    <row r="25" spans="1:34" x14ac:dyDescent="0.2">
      <c r="A25" s="61">
        <v>13</v>
      </c>
      <c r="B25" s="51" t="s">
        <v>47</v>
      </c>
      <c r="C25" s="52">
        <f t="shared" si="3"/>
        <v>30</v>
      </c>
      <c r="D25" s="53">
        <f t="shared" si="3"/>
        <v>60</v>
      </c>
      <c r="E25" s="54">
        <f t="shared" si="2"/>
        <v>90</v>
      </c>
      <c r="F25" s="55">
        <v>90</v>
      </c>
      <c r="G25" s="53">
        <f t="shared" si="4"/>
        <v>60</v>
      </c>
      <c r="H25" s="53">
        <f t="shared" si="5"/>
        <v>150</v>
      </c>
      <c r="I25" s="56">
        <f t="shared" si="6"/>
        <v>6</v>
      </c>
      <c r="J25" s="57"/>
      <c r="K25" s="58"/>
      <c r="L25" s="58"/>
      <c r="M25" s="59"/>
      <c r="N25" s="57"/>
      <c r="O25" s="58"/>
      <c r="P25" s="58"/>
      <c r="Q25" s="59"/>
      <c r="R25" s="57"/>
      <c r="S25" s="58"/>
      <c r="T25" s="58"/>
      <c r="U25" s="59"/>
      <c r="V25" s="57"/>
      <c r="W25" s="58"/>
      <c r="X25" s="58"/>
      <c r="Y25" s="59"/>
      <c r="Z25" s="57">
        <v>15</v>
      </c>
      <c r="AA25" s="58">
        <v>30</v>
      </c>
      <c r="AB25" s="58">
        <v>30</v>
      </c>
      <c r="AC25" s="59">
        <v>3</v>
      </c>
      <c r="AD25" s="57">
        <v>15</v>
      </c>
      <c r="AE25" s="58">
        <v>30</v>
      </c>
      <c r="AF25" s="58">
        <v>30</v>
      </c>
      <c r="AG25" s="59">
        <v>3</v>
      </c>
      <c r="AH25" s="77" t="s">
        <v>27</v>
      </c>
    </row>
    <row r="26" spans="1:34" x14ac:dyDescent="0.2">
      <c r="A26" s="50">
        <v>14</v>
      </c>
      <c r="B26" s="51" t="s">
        <v>48</v>
      </c>
      <c r="C26" s="52">
        <f t="shared" si="3"/>
        <v>0</v>
      </c>
      <c r="D26" s="53">
        <f t="shared" si="3"/>
        <v>90</v>
      </c>
      <c r="E26" s="54">
        <f t="shared" si="2"/>
        <v>90</v>
      </c>
      <c r="F26" s="55">
        <v>90</v>
      </c>
      <c r="G26" s="53">
        <f t="shared" si="4"/>
        <v>135</v>
      </c>
      <c r="H26" s="53">
        <f t="shared" si="5"/>
        <v>225</v>
      </c>
      <c r="I26" s="56">
        <f t="shared" si="6"/>
        <v>9</v>
      </c>
      <c r="J26" s="57"/>
      <c r="K26" s="58"/>
      <c r="L26" s="58"/>
      <c r="M26" s="59"/>
      <c r="N26" s="57">
        <v>0</v>
      </c>
      <c r="O26" s="58">
        <v>30</v>
      </c>
      <c r="P26" s="58">
        <v>45</v>
      </c>
      <c r="Q26" s="59">
        <v>3</v>
      </c>
      <c r="R26" s="57"/>
      <c r="S26" s="58"/>
      <c r="T26" s="58"/>
      <c r="U26" s="59"/>
      <c r="V26" s="57">
        <v>0</v>
      </c>
      <c r="W26" s="58">
        <v>30</v>
      </c>
      <c r="X26" s="58">
        <v>45</v>
      </c>
      <c r="Y26" s="59">
        <v>3</v>
      </c>
      <c r="Z26" s="57"/>
      <c r="AA26" s="58"/>
      <c r="AB26" s="58"/>
      <c r="AC26" s="59"/>
      <c r="AD26" s="57">
        <v>0</v>
      </c>
      <c r="AE26" s="58">
        <v>30</v>
      </c>
      <c r="AF26" s="58">
        <v>45</v>
      </c>
      <c r="AG26" s="59">
        <v>3</v>
      </c>
      <c r="AH26" s="77" t="s">
        <v>38</v>
      </c>
    </row>
    <row r="27" spans="1:34" x14ac:dyDescent="0.2">
      <c r="A27" s="50">
        <v>15</v>
      </c>
      <c r="B27" s="87" t="s">
        <v>49</v>
      </c>
      <c r="C27" s="52">
        <f t="shared" si="3"/>
        <v>0</v>
      </c>
      <c r="D27" s="53">
        <f t="shared" si="3"/>
        <v>60</v>
      </c>
      <c r="E27" s="54">
        <f>SUM(C27:D27)</f>
        <v>60</v>
      </c>
      <c r="F27" s="55">
        <v>60</v>
      </c>
      <c r="G27" s="53">
        <f>H27-F27</f>
        <v>90</v>
      </c>
      <c r="H27" s="53">
        <f>$B$8*I27</f>
        <v>150</v>
      </c>
      <c r="I27" s="56">
        <f t="shared" si="6"/>
        <v>6</v>
      </c>
      <c r="J27" s="57"/>
      <c r="K27" s="58"/>
      <c r="L27" s="58"/>
      <c r="M27" s="59"/>
      <c r="N27" s="57"/>
      <c r="O27" s="58"/>
      <c r="P27" s="58"/>
      <c r="Q27" s="59"/>
      <c r="R27" s="57"/>
      <c r="S27" s="58"/>
      <c r="T27" s="58"/>
      <c r="U27" s="59"/>
      <c r="V27" s="57">
        <v>0</v>
      </c>
      <c r="W27" s="58">
        <v>60</v>
      </c>
      <c r="X27" s="58">
        <v>90</v>
      </c>
      <c r="Y27" s="76">
        <v>6</v>
      </c>
      <c r="Z27" s="57"/>
      <c r="AA27" s="58"/>
      <c r="AB27" s="58"/>
      <c r="AC27" s="59"/>
      <c r="AD27" s="57"/>
      <c r="AE27" s="58"/>
      <c r="AF27" s="58"/>
      <c r="AG27" s="76"/>
      <c r="AH27" s="77" t="s">
        <v>50</v>
      </c>
    </row>
    <row r="28" spans="1:34" x14ac:dyDescent="0.2">
      <c r="A28" s="78" t="s">
        <v>51</v>
      </c>
      <c r="B28" s="79" t="s">
        <v>52</v>
      </c>
      <c r="C28" s="80"/>
      <c r="D28" s="81"/>
      <c r="E28" s="82"/>
      <c r="F28" s="83"/>
      <c r="G28" s="81"/>
      <c r="H28" s="81"/>
      <c r="I28" s="84"/>
      <c r="J28" s="80"/>
      <c r="K28" s="81"/>
      <c r="L28" s="81"/>
      <c r="M28" s="84"/>
      <c r="N28" s="80"/>
      <c r="O28" s="81"/>
      <c r="P28" s="81"/>
      <c r="Q28" s="84"/>
      <c r="R28" s="80"/>
      <c r="S28" s="81"/>
      <c r="T28" s="81"/>
      <c r="U28" s="84"/>
      <c r="V28" s="80"/>
      <c r="W28" s="81"/>
      <c r="X28" s="81"/>
      <c r="Y28" s="84"/>
      <c r="Z28" s="80"/>
      <c r="AA28" s="81"/>
      <c r="AB28" s="81"/>
      <c r="AC28" s="84"/>
      <c r="AD28" s="80"/>
      <c r="AE28" s="81"/>
      <c r="AF28" s="81"/>
      <c r="AG28" s="85"/>
      <c r="AH28" s="86"/>
    </row>
    <row r="29" spans="1:34" x14ac:dyDescent="0.2">
      <c r="A29" s="50">
        <v>16</v>
      </c>
      <c r="B29" s="88" t="s">
        <v>53</v>
      </c>
      <c r="C29" s="52">
        <f t="shared" ref="C29:D32" si="7">SUM(J29,N29,R29,V29,Z29,AD29)</f>
        <v>0</v>
      </c>
      <c r="D29" s="53">
        <f t="shared" si="7"/>
        <v>60</v>
      </c>
      <c r="E29" s="54">
        <f t="shared" si="2"/>
        <v>60</v>
      </c>
      <c r="F29" s="55">
        <v>60</v>
      </c>
      <c r="G29" s="53">
        <f t="shared" si="4"/>
        <v>40</v>
      </c>
      <c r="H29" s="53">
        <f t="shared" si="5"/>
        <v>100</v>
      </c>
      <c r="I29" s="56">
        <f>SUM(M29,Q29,U29,Y29,AC29,AG29)</f>
        <v>4</v>
      </c>
      <c r="J29" s="57"/>
      <c r="K29" s="58"/>
      <c r="L29" s="58"/>
      <c r="M29" s="59"/>
      <c r="N29" s="57"/>
      <c r="O29" s="58"/>
      <c r="P29" s="58"/>
      <c r="Q29" s="59"/>
      <c r="R29" s="57">
        <v>0</v>
      </c>
      <c r="S29" s="58">
        <v>30</v>
      </c>
      <c r="T29" s="58">
        <v>20</v>
      </c>
      <c r="U29" s="59">
        <v>2</v>
      </c>
      <c r="V29" s="57">
        <v>0</v>
      </c>
      <c r="W29" s="58">
        <v>30</v>
      </c>
      <c r="X29" s="58">
        <v>20</v>
      </c>
      <c r="Y29" s="59">
        <v>2</v>
      </c>
      <c r="Z29" s="57"/>
      <c r="AA29" s="58"/>
      <c r="AB29" s="58"/>
      <c r="AC29" s="59"/>
      <c r="AD29" s="57"/>
      <c r="AE29" s="58"/>
      <c r="AF29" s="58"/>
      <c r="AG29" s="76"/>
      <c r="AH29" s="77" t="s">
        <v>54</v>
      </c>
    </row>
    <row r="30" spans="1:34" x14ac:dyDescent="0.2">
      <c r="A30" s="50">
        <v>17</v>
      </c>
      <c r="B30" s="88" t="s">
        <v>55</v>
      </c>
      <c r="C30" s="52">
        <f t="shared" si="7"/>
        <v>45</v>
      </c>
      <c r="D30" s="53">
        <f t="shared" si="7"/>
        <v>90</v>
      </c>
      <c r="E30" s="54">
        <f t="shared" si="2"/>
        <v>135</v>
      </c>
      <c r="F30" s="55">
        <v>135</v>
      </c>
      <c r="G30" s="53">
        <f t="shared" si="4"/>
        <v>115</v>
      </c>
      <c r="H30" s="53">
        <f t="shared" si="5"/>
        <v>250</v>
      </c>
      <c r="I30" s="56">
        <f>SUM(M30,Q30,U30,Y30,AC30,AG30)</f>
        <v>10</v>
      </c>
      <c r="J30" s="57">
        <v>15</v>
      </c>
      <c r="K30" s="58">
        <v>30</v>
      </c>
      <c r="L30" s="58">
        <v>30</v>
      </c>
      <c r="M30" s="59">
        <v>3</v>
      </c>
      <c r="N30" s="57">
        <v>15</v>
      </c>
      <c r="O30" s="58">
        <v>30</v>
      </c>
      <c r="P30" s="58">
        <v>30</v>
      </c>
      <c r="Q30" s="59">
        <v>3</v>
      </c>
      <c r="R30" s="57">
        <v>15</v>
      </c>
      <c r="S30" s="58">
        <v>30</v>
      </c>
      <c r="T30" s="58">
        <v>55</v>
      </c>
      <c r="U30" s="59">
        <v>4</v>
      </c>
      <c r="V30" s="89"/>
      <c r="W30" s="90"/>
      <c r="X30" s="90"/>
      <c r="Y30" s="91"/>
      <c r="Z30" s="57"/>
      <c r="AA30" s="58"/>
      <c r="AB30" s="58"/>
      <c r="AC30" s="59"/>
      <c r="AD30" s="57"/>
      <c r="AE30" s="58"/>
      <c r="AF30" s="58"/>
      <c r="AG30" s="76"/>
      <c r="AH30" s="60" t="s">
        <v>21</v>
      </c>
    </row>
    <row r="31" spans="1:34" x14ac:dyDescent="0.2">
      <c r="A31" s="50">
        <v>18</v>
      </c>
      <c r="B31" s="88" t="s">
        <v>56</v>
      </c>
      <c r="C31" s="52">
        <f t="shared" si="7"/>
        <v>30</v>
      </c>
      <c r="D31" s="53">
        <f t="shared" si="7"/>
        <v>30</v>
      </c>
      <c r="E31" s="54">
        <f t="shared" si="2"/>
        <v>60</v>
      </c>
      <c r="F31" s="55">
        <v>60</v>
      </c>
      <c r="G31" s="53">
        <f t="shared" si="4"/>
        <v>140</v>
      </c>
      <c r="H31" s="53">
        <f t="shared" si="5"/>
        <v>200</v>
      </c>
      <c r="I31" s="56">
        <f>SUM(M31,Q31,U31,Y31,AC31,AG31)</f>
        <v>8</v>
      </c>
      <c r="J31" s="57"/>
      <c r="K31" s="58"/>
      <c r="L31" s="58"/>
      <c r="M31" s="59"/>
      <c r="N31" s="57"/>
      <c r="O31" s="58"/>
      <c r="P31" s="58"/>
      <c r="Q31" s="59"/>
      <c r="R31" s="57"/>
      <c r="S31" s="58"/>
      <c r="T31" s="58"/>
      <c r="U31" s="59"/>
      <c r="V31" s="57"/>
      <c r="W31" s="58"/>
      <c r="X31" s="58"/>
      <c r="Y31" s="59"/>
      <c r="Z31" s="57"/>
      <c r="AA31" s="58"/>
      <c r="AB31" s="58"/>
      <c r="AC31" s="59"/>
      <c r="AD31" s="57">
        <v>30</v>
      </c>
      <c r="AE31" s="58">
        <v>30</v>
      </c>
      <c r="AF31" s="58">
        <v>140</v>
      </c>
      <c r="AG31" s="76">
        <v>8</v>
      </c>
      <c r="AH31" s="77" t="s">
        <v>44</v>
      </c>
    </row>
    <row r="32" spans="1:34" x14ac:dyDescent="0.2">
      <c r="A32" s="50">
        <v>19</v>
      </c>
      <c r="B32" s="51" t="s">
        <v>57</v>
      </c>
      <c r="C32" s="52">
        <f t="shared" si="7"/>
        <v>0</v>
      </c>
      <c r="D32" s="53">
        <f t="shared" si="7"/>
        <v>60</v>
      </c>
      <c r="E32" s="54">
        <f t="shared" si="2"/>
        <v>60</v>
      </c>
      <c r="F32" s="55">
        <v>60</v>
      </c>
      <c r="G32" s="53">
        <f t="shared" si="4"/>
        <v>140</v>
      </c>
      <c r="H32" s="53">
        <f t="shared" si="5"/>
        <v>200</v>
      </c>
      <c r="I32" s="56">
        <f>SUM(M32,Q32,U32,Y32,AC32,AG32)</f>
        <v>8</v>
      </c>
      <c r="J32" s="57"/>
      <c r="K32" s="58"/>
      <c r="L32" s="58"/>
      <c r="M32" s="59"/>
      <c r="N32" s="57">
        <v>0</v>
      </c>
      <c r="O32" s="58">
        <v>30</v>
      </c>
      <c r="P32" s="58">
        <v>70</v>
      </c>
      <c r="Q32" s="59">
        <v>4</v>
      </c>
      <c r="R32" s="57"/>
      <c r="S32" s="58"/>
      <c r="T32" s="58"/>
      <c r="U32" s="59"/>
      <c r="V32" s="57">
        <v>0</v>
      </c>
      <c r="W32" s="58">
        <v>30</v>
      </c>
      <c r="X32" s="58">
        <v>70</v>
      </c>
      <c r="Y32" s="59">
        <v>4</v>
      </c>
      <c r="Z32" s="57"/>
      <c r="AA32" s="58"/>
      <c r="AB32" s="58"/>
      <c r="AC32" s="59"/>
      <c r="AD32" s="57"/>
      <c r="AE32" s="58"/>
      <c r="AF32" s="58"/>
      <c r="AG32" s="76"/>
      <c r="AH32" s="77" t="s">
        <v>58</v>
      </c>
    </row>
    <row r="33" spans="1:34" x14ac:dyDescent="0.2">
      <c r="A33" s="78" t="s">
        <v>59</v>
      </c>
      <c r="B33" s="79" t="s">
        <v>60</v>
      </c>
      <c r="C33" s="80"/>
      <c r="D33" s="81"/>
      <c r="E33" s="82"/>
      <c r="F33" s="83"/>
      <c r="G33" s="81"/>
      <c r="H33" s="81"/>
      <c r="I33" s="84"/>
      <c r="J33" s="80"/>
      <c r="K33" s="81"/>
      <c r="L33" s="81"/>
      <c r="M33" s="84"/>
      <c r="N33" s="80"/>
      <c r="O33" s="81"/>
      <c r="P33" s="81"/>
      <c r="Q33" s="84"/>
      <c r="R33" s="80"/>
      <c r="S33" s="81"/>
      <c r="T33" s="81"/>
      <c r="U33" s="84"/>
      <c r="V33" s="80"/>
      <c r="W33" s="81"/>
      <c r="X33" s="81"/>
      <c r="Y33" s="84"/>
      <c r="Z33" s="80"/>
      <c r="AA33" s="81"/>
      <c r="AB33" s="81"/>
      <c r="AC33" s="84"/>
      <c r="AD33" s="80"/>
      <c r="AE33" s="81"/>
      <c r="AF33" s="81"/>
      <c r="AG33" s="85"/>
      <c r="AH33" s="86"/>
    </row>
    <row r="34" spans="1:34" x14ac:dyDescent="0.2">
      <c r="A34" s="18">
        <v>20</v>
      </c>
      <c r="B34" s="92" t="s">
        <v>61</v>
      </c>
      <c r="C34" s="36">
        <f>SUM(J34,N34,R34,V34,Z34,AD34)</f>
        <v>0</v>
      </c>
      <c r="D34" s="37">
        <v>960</v>
      </c>
      <c r="E34" s="93">
        <f>SUM(C34:D34)</f>
        <v>960</v>
      </c>
      <c r="F34" s="94">
        <v>960</v>
      </c>
      <c r="G34" s="37">
        <f>H34-F34</f>
        <v>40</v>
      </c>
      <c r="H34" s="37">
        <f>$B$8*I34</f>
        <v>1000</v>
      </c>
      <c r="I34" s="39">
        <v>40</v>
      </c>
      <c r="J34" s="95"/>
      <c r="K34" s="96"/>
      <c r="L34" s="96"/>
      <c r="M34" s="97"/>
      <c r="N34" s="95">
        <v>0</v>
      </c>
      <c r="O34" s="96">
        <v>192</v>
      </c>
      <c r="P34" s="96">
        <v>8</v>
      </c>
      <c r="Q34" s="97">
        <v>8</v>
      </c>
      <c r="R34" s="95">
        <v>0</v>
      </c>
      <c r="S34" s="96">
        <v>192</v>
      </c>
      <c r="T34" s="96">
        <v>8</v>
      </c>
      <c r="U34" s="97">
        <v>8</v>
      </c>
      <c r="V34" s="95">
        <v>0</v>
      </c>
      <c r="W34" s="96">
        <v>192</v>
      </c>
      <c r="X34" s="96">
        <v>8</v>
      </c>
      <c r="Y34" s="97">
        <v>8</v>
      </c>
      <c r="Z34" s="95">
        <v>0</v>
      </c>
      <c r="AA34" s="96">
        <v>192</v>
      </c>
      <c r="AB34" s="96">
        <v>8</v>
      </c>
      <c r="AC34" s="97">
        <v>8</v>
      </c>
      <c r="AD34" s="95">
        <v>0</v>
      </c>
      <c r="AE34" s="96">
        <v>192</v>
      </c>
      <c r="AF34" s="96">
        <v>8</v>
      </c>
      <c r="AG34" s="98">
        <v>8</v>
      </c>
      <c r="AH34" s="99" t="s">
        <v>62</v>
      </c>
    </row>
    <row r="35" spans="1:34" x14ac:dyDescent="0.2">
      <c r="A35" s="78" t="s">
        <v>63</v>
      </c>
      <c r="B35" s="79" t="s">
        <v>64</v>
      </c>
      <c r="C35" s="80"/>
      <c r="D35" s="81"/>
      <c r="E35" s="82"/>
      <c r="F35" s="83"/>
      <c r="G35" s="81"/>
      <c r="H35" s="81"/>
      <c r="I35" s="84"/>
      <c r="J35" s="80"/>
      <c r="K35" s="81"/>
      <c r="L35" s="81"/>
      <c r="M35" s="84"/>
      <c r="N35" s="80"/>
      <c r="O35" s="81"/>
      <c r="P35" s="81"/>
      <c r="Q35" s="84"/>
      <c r="R35" s="80"/>
      <c r="S35" s="81"/>
      <c r="T35" s="81"/>
      <c r="U35" s="84"/>
      <c r="V35" s="80"/>
      <c r="W35" s="81"/>
      <c r="X35" s="81"/>
      <c r="Y35" s="84"/>
      <c r="Z35" s="80"/>
      <c r="AA35" s="81"/>
      <c r="AB35" s="81"/>
      <c r="AC35" s="84"/>
      <c r="AD35" s="80"/>
      <c r="AE35" s="81"/>
      <c r="AF35" s="81"/>
      <c r="AG35" s="85"/>
      <c r="AH35" s="86"/>
    </row>
    <row r="36" spans="1:34" ht="24.75" thickBot="1" x14ac:dyDescent="0.25">
      <c r="A36" s="100">
        <v>21</v>
      </c>
      <c r="B36" s="101" t="s">
        <v>65</v>
      </c>
      <c r="C36" s="52">
        <v>0</v>
      </c>
      <c r="D36" s="53">
        <v>30</v>
      </c>
      <c r="E36" s="54">
        <f>SUM(C36:D36)</f>
        <v>30</v>
      </c>
      <c r="F36" s="55">
        <v>30</v>
      </c>
      <c r="G36" s="53">
        <f>H36-F36</f>
        <v>20</v>
      </c>
      <c r="H36" s="53">
        <f>$B$8*I36</f>
        <v>50</v>
      </c>
      <c r="I36" s="56">
        <v>2</v>
      </c>
      <c r="J36" s="102" t="s">
        <v>66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77" t="s">
        <v>67</v>
      </c>
    </row>
    <row r="37" spans="1:34" ht="13.5" thickBot="1" x14ac:dyDescent="0.25">
      <c r="A37" s="103" t="s">
        <v>7</v>
      </c>
      <c r="B37" s="104"/>
      <c r="C37" s="105">
        <f t="shared" ref="C37:H37" si="8">SUM(C11:C36)</f>
        <v>630</v>
      </c>
      <c r="D37" s="105">
        <f t="shared" si="8"/>
        <v>2250</v>
      </c>
      <c r="E37" s="105">
        <f t="shared" si="8"/>
        <v>2880</v>
      </c>
      <c r="F37" s="105">
        <f t="shared" si="8"/>
        <v>2880</v>
      </c>
      <c r="G37" s="105">
        <f t="shared" si="8"/>
        <v>1670</v>
      </c>
      <c r="H37" s="105">
        <f t="shared" si="8"/>
        <v>4550</v>
      </c>
      <c r="I37" s="106">
        <f>SUM(I11:I36)</f>
        <v>182</v>
      </c>
      <c r="J37" s="105">
        <f t="shared" ref="J37:AG37" si="9">SUM(J11:J34)</f>
        <v>135</v>
      </c>
      <c r="K37" s="105">
        <f t="shared" si="9"/>
        <v>240</v>
      </c>
      <c r="L37" s="105">
        <f t="shared" si="9"/>
        <v>225</v>
      </c>
      <c r="M37" s="107">
        <f t="shared" si="9"/>
        <v>24</v>
      </c>
      <c r="N37" s="105">
        <f t="shared" si="9"/>
        <v>105</v>
      </c>
      <c r="O37" s="105">
        <f t="shared" si="9"/>
        <v>402</v>
      </c>
      <c r="P37" s="105">
        <f t="shared" si="9"/>
        <v>293</v>
      </c>
      <c r="Q37" s="107">
        <f t="shared" si="9"/>
        <v>32</v>
      </c>
      <c r="R37" s="105">
        <f t="shared" si="9"/>
        <v>120</v>
      </c>
      <c r="S37" s="105">
        <f t="shared" si="9"/>
        <v>402</v>
      </c>
      <c r="T37" s="105">
        <f t="shared" si="9"/>
        <v>228</v>
      </c>
      <c r="U37" s="107">
        <f t="shared" si="9"/>
        <v>30</v>
      </c>
      <c r="V37" s="105">
        <f t="shared" si="9"/>
        <v>75</v>
      </c>
      <c r="W37" s="105">
        <f t="shared" si="9"/>
        <v>432</v>
      </c>
      <c r="X37" s="105">
        <f t="shared" si="9"/>
        <v>318</v>
      </c>
      <c r="Y37" s="107">
        <f t="shared" si="9"/>
        <v>33</v>
      </c>
      <c r="Z37" s="105">
        <f t="shared" si="9"/>
        <v>105</v>
      </c>
      <c r="AA37" s="105">
        <f t="shared" si="9"/>
        <v>372</v>
      </c>
      <c r="AB37" s="105">
        <f t="shared" si="9"/>
        <v>248</v>
      </c>
      <c r="AC37" s="107">
        <f t="shared" si="9"/>
        <v>29</v>
      </c>
      <c r="AD37" s="105">
        <f t="shared" si="9"/>
        <v>90</v>
      </c>
      <c r="AE37" s="105">
        <f t="shared" si="9"/>
        <v>372</v>
      </c>
      <c r="AF37" s="105">
        <f t="shared" si="9"/>
        <v>338</v>
      </c>
      <c r="AG37" s="107">
        <f t="shared" si="9"/>
        <v>32</v>
      </c>
      <c r="AH37" s="108"/>
    </row>
    <row r="38" spans="1:34" ht="13.5" thickBot="1" x14ac:dyDescent="0.25">
      <c r="A38" s="109"/>
      <c r="B38" s="110" t="s">
        <v>68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13.5" thickBot="1" x14ac:dyDescent="0.25">
      <c r="A39" s="112"/>
      <c r="B39" s="113" t="s">
        <v>69</v>
      </c>
      <c r="C39" s="111"/>
      <c r="D39" s="111"/>
      <c r="E39" s="111"/>
      <c r="F39" s="111"/>
      <c r="G39" s="111"/>
      <c r="H39" s="111"/>
      <c r="I39" s="111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 t="s">
        <v>70</v>
      </c>
    </row>
    <row r="40" spans="1:34" ht="13.5" thickBot="1" x14ac:dyDescent="0.25">
      <c r="A40" s="112"/>
      <c r="C40" s="116"/>
      <c r="D40" s="116"/>
      <c r="E40" s="116"/>
      <c r="F40" s="111"/>
      <c r="G40" s="111"/>
      <c r="H40" s="42" t="s">
        <v>71</v>
      </c>
      <c r="I40" s="44"/>
      <c r="J40" s="117">
        <v>2</v>
      </c>
      <c r="K40" s="118"/>
      <c r="L40" s="118"/>
      <c r="M40" s="118"/>
      <c r="N40" s="118">
        <v>4</v>
      </c>
      <c r="O40" s="118"/>
      <c r="P40" s="118"/>
      <c r="Q40" s="118"/>
      <c r="R40" s="118">
        <v>3</v>
      </c>
      <c r="S40" s="118"/>
      <c r="T40" s="118"/>
      <c r="U40" s="118"/>
      <c r="V40" s="118">
        <v>5</v>
      </c>
      <c r="W40" s="118"/>
      <c r="X40" s="118"/>
      <c r="Y40" s="118"/>
      <c r="Z40" s="118">
        <v>4</v>
      </c>
      <c r="AA40" s="118"/>
      <c r="AB40" s="118"/>
      <c r="AC40" s="118"/>
      <c r="AD40" s="118">
        <v>7</v>
      </c>
      <c r="AE40" s="118"/>
      <c r="AF40" s="118"/>
      <c r="AG40" s="118"/>
      <c r="AH40" s="119">
        <f>SUM(J40:AG40)</f>
        <v>25</v>
      </c>
    </row>
    <row r="41" spans="1:34" ht="13.5" thickBot="1" x14ac:dyDescent="0.25">
      <c r="A41" s="112"/>
      <c r="B41" s="116"/>
      <c r="C41" s="111"/>
      <c r="D41" s="111"/>
      <c r="E41" s="111"/>
      <c r="F41" s="111"/>
      <c r="G41" s="111"/>
      <c r="H41" s="120" t="s">
        <v>72</v>
      </c>
      <c r="I41" s="121"/>
      <c r="J41" s="122">
        <v>1</v>
      </c>
      <c r="K41" s="123"/>
      <c r="L41" s="123"/>
      <c r="M41" s="123"/>
      <c r="N41" s="123">
        <v>2</v>
      </c>
      <c r="O41" s="123"/>
      <c r="P41" s="123"/>
      <c r="Q41" s="123"/>
      <c r="R41" s="123">
        <v>3</v>
      </c>
      <c r="S41" s="123"/>
      <c r="T41" s="123"/>
      <c r="U41" s="123"/>
      <c r="V41" s="123">
        <v>1</v>
      </c>
      <c r="W41" s="123"/>
      <c r="X41" s="123"/>
      <c r="Y41" s="123"/>
      <c r="Z41" s="123">
        <v>2</v>
      </c>
      <c r="AA41" s="123"/>
      <c r="AB41" s="123"/>
      <c r="AC41" s="123"/>
      <c r="AD41" s="123">
        <v>0</v>
      </c>
      <c r="AE41" s="123"/>
      <c r="AF41" s="123"/>
      <c r="AG41" s="123"/>
      <c r="AH41" s="124">
        <f>SUM(J41:AG41)</f>
        <v>9</v>
      </c>
    </row>
    <row r="42" spans="1:34" x14ac:dyDescent="0.2">
      <c r="A42" s="112"/>
      <c r="B42" s="112"/>
      <c r="C42" s="111"/>
      <c r="D42" s="111"/>
      <c r="E42" s="111"/>
      <c r="F42" s="111"/>
      <c r="G42" s="111"/>
      <c r="H42" s="111"/>
      <c r="I42" s="111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</sheetData>
  <mergeCells count="44">
    <mergeCell ref="AD40:AG40"/>
    <mergeCell ref="H41:I41"/>
    <mergeCell ref="J41:M41"/>
    <mergeCell ref="N41:Q41"/>
    <mergeCell ref="R41:U41"/>
    <mergeCell ref="V41:Y41"/>
    <mergeCell ref="Z41:AC41"/>
    <mergeCell ref="AD41:AG41"/>
    <mergeCell ref="H40:I40"/>
    <mergeCell ref="J40:M40"/>
    <mergeCell ref="N40:Q40"/>
    <mergeCell ref="R40:U40"/>
    <mergeCell ref="V40:Y40"/>
    <mergeCell ref="Z40:AC40"/>
    <mergeCell ref="AD7:AG7"/>
    <mergeCell ref="B9:AG9"/>
    <mergeCell ref="J36:AG36"/>
    <mergeCell ref="A37:B37"/>
    <mergeCell ref="J39:M39"/>
    <mergeCell ref="N39:Q39"/>
    <mergeCell ref="R39:U39"/>
    <mergeCell ref="V39:Y39"/>
    <mergeCell ref="Z39:AC39"/>
    <mergeCell ref="AD39:AG39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A1:AH1"/>
    <mergeCell ref="A2:AH2"/>
    <mergeCell ref="A3:AH3"/>
    <mergeCell ref="A4:AH4"/>
    <mergeCell ref="A5:AH5"/>
    <mergeCell ref="C6:E6"/>
    <mergeCell ref="F6:F8"/>
    <mergeCell ref="G6:G8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Lewczuk</dc:creator>
  <cp:lastModifiedBy>Monika Lewczuk</cp:lastModifiedBy>
  <dcterms:created xsi:type="dcterms:W3CDTF">2022-03-29T05:45:40Z</dcterms:created>
  <dcterms:modified xsi:type="dcterms:W3CDTF">2022-03-29T05:45:59Z</dcterms:modified>
</cp:coreProperties>
</file>